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9140" windowHeight="6825"/>
  </bookViews>
  <sheets>
    <sheet name="с 7 лет до 11 лет" sheetId="1" r:id="rId1"/>
    <sheet name="с 12 лет и старше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66" i="2"/>
  <c r="P167" s="1"/>
  <c r="O166"/>
  <c r="N166"/>
  <c r="N167" s="1"/>
  <c r="M166"/>
  <c r="L166"/>
  <c r="L167" s="1"/>
  <c r="K166"/>
  <c r="J166"/>
  <c r="I166"/>
  <c r="H166"/>
  <c r="G166"/>
  <c r="F166"/>
  <c r="E166"/>
  <c r="D166"/>
  <c r="P159"/>
  <c r="O159"/>
  <c r="N159"/>
  <c r="M159"/>
  <c r="L159"/>
  <c r="K159"/>
  <c r="J159"/>
  <c r="I159"/>
  <c r="H159"/>
  <c r="G159"/>
  <c r="F159"/>
  <c r="E159"/>
  <c r="D159"/>
  <c r="P151"/>
  <c r="O151"/>
  <c r="N151"/>
  <c r="M151"/>
  <c r="M152" s="1"/>
  <c r="L151"/>
  <c r="K151"/>
  <c r="K152" s="1"/>
  <c r="J151"/>
  <c r="I151"/>
  <c r="I152" s="1"/>
  <c r="H151"/>
  <c r="G151"/>
  <c r="G152" s="1"/>
  <c r="F151"/>
  <c r="E151"/>
  <c r="E152" s="1"/>
  <c r="D151"/>
  <c r="P143"/>
  <c r="O143"/>
  <c r="N143"/>
  <c r="M143"/>
  <c r="L143"/>
  <c r="K143"/>
  <c r="J143"/>
  <c r="I143"/>
  <c r="H143"/>
  <c r="G143"/>
  <c r="F143"/>
  <c r="E143"/>
  <c r="D143"/>
  <c r="O167" l="1"/>
  <c r="M167"/>
  <c r="K167"/>
  <c r="J167"/>
  <c r="I167"/>
  <c r="H167"/>
  <c r="G167"/>
  <c r="F167"/>
  <c r="E167"/>
  <c r="D167"/>
  <c r="O152"/>
  <c r="D152"/>
  <c r="F152"/>
  <c r="H152"/>
  <c r="J152"/>
  <c r="L152"/>
  <c r="N152"/>
  <c r="P152"/>
  <c r="P131" l="1"/>
  <c r="O131"/>
  <c r="N131"/>
  <c r="M131"/>
  <c r="L131"/>
  <c r="K131"/>
  <c r="J131"/>
  <c r="I131"/>
  <c r="H131"/>
  <c r="G131"/>
  <c r="F131"/>
  <c r="E131"/>
  <c r="D131"/>
  <c r="P124"/>
  <c r="O124"/>
  <c r="N124"/>
  <c r="M124"/>
  <c r="L124"/>
  <c r="K124"/>
  <c r="J124"/>
  <c r="I124"/>
  <c r="H124"/>
  <c r="G124"/>
  <c r="F124"/>
  <c r="E124"/>
  <c r="D124"/>
  <c r="P117"/>
  <c r="O117"/>
  <c r="N117"/>
  <c r="M117"/>
  <c r="L117"/>
  <c r="K117"/>
  <c r="J117"/>
  <c r="I117"/>
  <c r="H117"/>
  <c r="G117"/>
  <c r="F117"/>
  <c r="E117"/>
  <c r="D117"/>
  <c r="P110"/>
  <c r="O110"/>
  <c r="N110"/>
  <c r="M110"/>
  <c r="L110"/>
  <c r="K110"/>
  <c r="J110"/>
  <c r="I110"/>
  <c r="H110"/>
  <c r="G110"/>
  <c r="F110"/>
  <c r="E110"/>
  <c r="D110"/>
  <c r="E132" l="1"/>
  <c r="G132"/>
  <c r="I132"/>
  <c r="K132"/>
  <c r="M132"/>
  <c r="O132"/>
  <c r="D132"/>
  <c r="F132"/>
  <c r="H132"/>
  <c r="J132"/>
  <c r="L132"/>
  <c r="N132"/>
  <c r="P132"/>
  <c r="E118"/>
  <c r="G118"/>
  <c r="I118"/>
  <c r="K118"/>
  <c r="M118"/>
  <c r="O118"/>
  <c r="D118"/>
  <c r="F118"/>
  <c r="H118"/>
  <c r="J118"/>
  <c r="L118"/>
  <c r="N118"/>
  <c r="P118"/>
  <c r="E91" l="1"/>
  <c r="F91"/>
  <c r="G91"/>
  <c r="H91"/>
  <c r="I91"/>
  <c r="J91"/>
  <c r="K91"/>
  <c r="L91"/>
  <c r="M91"/>
  <c r="N91"/>
  <c r="O91"/>
  <c r="P91"/>
  <c r="D91"/>
  <c r="E83"/>
  <c r="F83"/>
  <c r="G83"/>
  <c r="H83"/>
  <c r="H84" s="1"/>
  <c r="I83"/>
  <c r="J83"/>
  <c r="K83"/>
  <c r="L83"/>
  <c r="L84" s="1"/>
  <c r="M83"/>
  <c r="N83"/>
  <c r="O83"/>
  <c r="P83"/>
  <c r="P84" s="1"/>
  <c r="D83"/>
  <c r="C75"/>
  <c r="E75"/>
  <c r="F75"/>
  <c r="G75"/>
  <c r="H75"/>
  <c r="I75"/>
  <c r="J75"/>
  <c r="K75"/>
  <c r="K84" s="1"/>
  <c r="L75"/>
  <c r="M75"/>
  <c r="N75"/>
  <c r="O75"/>
  <c r="P75"/>
  <c r="D75"/>
  <c r="P99"/>
  <c r="P100" s="1"/>
  <c r="O99"/>
  <c r="N99"/>
  <c r="N100" s="1"/>
  <c r="M99"/>
  <c r="L99"/>
  <c r="L100" s="1"/>
  <c r="K99"/>
  <c r="J99"/>
  <c r="J100" s="1"/>
  <c r="I99"/>
  <c r="H99"/>
  <c r="H100" s="1"/>
  <c r="G99"/>
  <c r="F99"/>
  <c r="F100" s="1"/>
  <c r="E99"/>
  <c r="D99"/>
  <c r="N84"/>
  <c r="J84"/>
  <c r="F84"/>
  <c r="P66"/>
  <c r="O66"/>
  <c r="N66"/>
  <c r="M66"/>
  <c r="L66"/>
  <c r="K66"/>
  <c r="J66"/>
  <c r="I66"/>
  <c r="H66"/>
  <c r="G66"/>
  <c r="F66"/>
  <c r="E66"/>
  <c r="D66"/>
  <c r="P58"/>
  <c r="P67" s="1"/>
  <c r="O58"/>
  <c r="N58"/>
  <c r="N67" s="1"/>
  <c r="M58"/>
  <c r="L58"/>
  <c r="L67" s="1"/>
  <c r="K58"/>
  <c r="J58"/>
  <c r="J67" s="1"/>
  <c r="I58"/>
  <c r="H58"/>
  <c r="H67" s="1"/>
  <c r="G58"/>
  <c r="F58"/>
  <c r="F67" s="1"/>
  <c r="E58"/>
  <c r="D58"/>
  <c r="D67" s="1"/>
  <c r="P50"/>
  <c r="O50"/>
  <c r="N50"/>
  <c r="M50"/>
  <c r="L50"/>
  <c r="K50"/>
  <c r="J50"/>
  <c r="I50"/>
  <c r="H50"/>
  <c r="G50"/>
  <c r="F50"/>
  <c r="E50"/>
  <c r="D50"/>
  <c r="P42"/>
  <c r="O42"/>
  <c r="N42"/>
  <c r="M42"/>
  <c r="L42"/>
  <c r="K42"/>
  <c r="J42"/>
  <c r="I42"/>
  <c r="H42"/>
  <c r="G42"/>
  <c r="F42"/>
  <c r="E42"/>
  <c r="D42"/>
  <c r="M51" l="1"/>
  <c r="O51"/>
  <c r="O84"/>
  <c r="D100"/>
  <c r="M84"/>
  <c r="F51"/>
  <c r="H51"/>
  <c r="J51"/>
  <c r="L51"/>
  <c r="E100"/>
  <c r="G100"/>
  <c r="I100"/>
  <c r="K100"/>
  <c r="M100"/>
  <c r="O100"/>
  <c r="I84"/>
  <c r="G84"/>
  <c r="E84"/>
  <c r="D84"/>
  <c r="E67"/>
  <c r="G67"/>
  <c r="I67"/>
  <c r="K67"/>
  <c r="M67"/>
  <c r="D51"/>
  <c r="N51"/>
  <c r="P51"/>
  <c r="O67"/>
  <c r="K51"/>
  <c r="I51"/>
  <c r="G51"/>
  <c r="E51"/>
  <c r="E18" l="1"/>
  <c r="F18"/>
  <c r="G18"/>
  <c r="H18"/>
  <c r="I18"/>
  <c r="J18"/>
  <c r="K18"/>
  <c r="L18"/>
  <c r="M18"/>
  <c r="N18"/>
  <c r="O18"/>
  <c r="P18"/>
  <c r="D18"/>
  <c r="P33"/>
  <c r="O33"/>
  <c r="N33"/>
  <c r="M33"/>
  <c r="L33"/>
  <c r="K33"/>
  <c r="J33"/>
  <c r="I33"/>
  <c r="H33"/>
  <c r="G33"/>
  <c r="F33"/>
  <c r="E33"/>
  <c r="D33"/>
  <c r="P26"/>
  <c r="O26"/>
  <c r="N26"/>
  <c r="M26"/>
  <c r="L26"/>
  <c r="K26"/>
  <c r="J26"/>
  <c r="I26"/>
  <c r="H26"/>
  <c r="G26"/>
  <c r="F26"/>
  <c r="E26"/>
  <c r="D26"/>
  <c r="P10"/>
  <c r="O10"/>
  <c r="N10"/>
  <c r="M10"/>
  <c r="L10"/>
  <c r="K10"/>
  <c r="J10"/>
  <c r="I10"/>
  <c r="H10"/>
  <c r="G10"/>
  <c r="F10"/>
  <c r="E10"/>
  <c r="D10"/>
  <c r="P173" i="1"/>
  <c r="O173"/>
  <c r="N173"/>
  <c r="M173"/>
  <c r="L173"/>
  <c r="K173"/>
  <c r="J173"/>
  <c r="I173"/>
  <c r="H173"/>
  <c r="H174" s="1"/>
  <c r="G173"/>
  <c r="F173"/>
  <c r="F174" s="1"/>
  <c r="E173"/>
  <c r="D173"/>
  <c r="P166"/>
  <c r="O166"/>
  <c r="N166"/>
  <c r="M166"/>
  <c r="L166"/>
  <c r="K166"/>
  <c r="J166"/>
  <c r="I166"/>
  <c r="H166"/>
  <c r="G166"/>
  <c r="F166"/>
  <c r="E166"/>
  <c r="D166"/>
  <c r="P158"/>
  <c r="O158"/>
  <c r="N158"/>
  <c r="N159" s="1"/>
  <c r="M158"/>
  <c r="L158"/>
  <c r="L159" s="1"/>
  <c r="K158"/>
  <c r="J158"/>
  <c r="J159" s="1"/>
  <c r="I158"/>
  <c r="H158"/>
  <c r="H159" s="1"/>
  <c r="G158"/>
  <c r="F158"/>
  <c r="F159" s="1"/>
  <c r="E158"/>
  <c r="D158"/>
  <c r="D159" s="1"/>
  <c r="P150"/>
  <c r="O150"/>
  <c r="N150"/>
  <c r="M150"/>
  <c r="L150"/>
  <c r="K150"/>
  <c r="J150"/>
  <c r="I150"/>
  <c r="H150"/>
  <c r="G150"/>
  <c r="F150"/>
  <c r="E150"/>
  <c r="D150"/>
  <c r="P136"/>
  <c r="P137" s="1"/>
  <c r="O136"/>
  <c r="N136"/>
  <c r="N137" s="1"/>
  <c r="M136"/>
  <c r="L136"/>
  <c r="L137" s="1"/>
  <c r="K136"/>
  <c r="J136"/>
  <c r="J137" s="1"/>
  <c r="I136"/>
  <c r="H136"/>
  <c r="H137" s="1"/>
  <c r="G136"/>
  <c r="F136"/>
  <c r="F137" s="1"/>
  <c r="E136"/>
  <c r="D136"/>
  <c r="D137" s="1"/>
  <c r="P129"/>
  <c r="O129"/>
  <c r="N129"/>
  <c r="M129"/>
  <c r="L129"/>
  <c r="K129"/>
  <c r="J129"/>
  <c r="I129"/>
  <c r="H129"/>
  <c r="G129"/>
  <c r="F129"/>
  <c r="E129"/>
  <c r="D129"/>
  <c r="P122"/>
  <c r="O122"/>
  <c r="N122"/>
  <c r="M122"/>
  <c r="L122"/>
  <c r="L123" s="1"/>
  <c r="K122"/>
  <c r="J122"/>
  <c r="J123" s="1"/>
  <c r="I122"/>
  <c r="H122"/>
  <c r="H123" s="1"/>
  <c r="G122"/>
  <c r="F122"/>
  <c r="F123" s="1"/>
  <c r="E122"/>
  <c r="D122"/>
  <c r="D123" s="1"/>
  <c r="P114"/>
  <c r="O114"/>
  <c r="N114"/>
  <c r="M114"/>
  <c r="L114"/>
  <c r="K114"/>
  <c r="J114"/>
  <c r="I114"/>
  <c r="H114"/>
  <c r="G114"/>
  <c r="F114"/>
  <c r="E114"/>
  <c r="D114"/>
  <c r="P104"/>
  <c r="O104"/>
  <c r="N104"/>
  <c r="M104"/>
  <c r="L104"/>
  <c r="K104"/>
  <c r="J104"/>
  <c r="I104"/>
  <c r="H104"/>
  <c r="G104"/>
  <c r="F104"/>
  <c r="E104"/>
  <c r="D104"/>
  <c r="P96"/>
  <c r="O96"/>
  <c r="N96"/>
  <c r="M96"/>
  <c r="L96"/>
  <c r="K96"/>
  <c r="J96"/>
  <c r="I96"/>
  <c r="H96"/>
  <c r="G96"/>
  <c r="F96"/>
  <c r="E96"/>
  <c r="D96"/>
  <c r="P87"/>
  <c r="P88" s="1"/>
  <c r="O87"/>
  <c r="O88" s="1"/>
  <c r="N87"/>
  <c r="N88" s="1"/>
  <c r="M87"/>
  <c r="M88" s="1"/>
  <c r="L87"/>
  <c r="L88" s="1"/>
  <c r="K87"/>
  <c r="K88" s="1"/>
  <c r="J87"/>
  <c r="J88" s="1"/>
  <c r="I87"/>
  <c r="I88" s="1"/>
  <c r="H87"/>
  <c r="H88" s="1"/>
  <c r="G87"/>
  <c r="G88" s="1"/>
  <c r="F87"/>
  <c r="F88" s="1"/>
  <c r="E87"/>
  <c r="E88" s="1"/>
  <c r="D87"/>
  <c r="D88" s="1"/>
  <c r="P67"/>
  <c r="O67"/>
  <c r="N67"/>
  <c r="M67"/>
  <c r="L67"/>
  <c r="K67"/>
  <c r="J67"/>
  <c r="I67"/>
  <c r="H67"/>
  <c r="G67"/>
  <c r="F67"/>
  <c r="E67"/>
  <c r="D67"/>
  <c r="P59"/>
  <c r="O59"/>
  <c r="N59"/>
  <c r="M59"/>
  <c r="L59"/>
  <c r="K59"/>
  <c r="J59"/>
  <c r="I59"/>
  <c r="H59"/>
  <c r="G59"/>
  <c r="F59"/>
  <c r="E59"/>
  <c r="D59"/>
  <c r="P51"/>
  <c r="O51"/>
  <c r="N51"/>
  <c r="M51"/>
  <c r="L51"/>
  <c r="K51"/>
  <c r="J51"/>
  <c r="I51"/>
  <c r="H51"/>
  <c r="G51"/>
  <c r="F51"/>
  <c r="E51"/>
  <c r="D51"/>
  <c r="P43"/>
  <c r="O43"/>
  <c r="N43"/>
  <c r="M43"/>
  <c r="L43"/>
  <c r="K43"/>
  <c r="J43"/>
  <c r="I43"/>
  <c r="H43"/>
  <c r="G43"/>
  <c r="F43"/>
  <c r="E43"/>
  <c r="D43"/>
  <c r="P35"/>
  <c r="O35"/>
  <c r="N35"/>
  <c r="M35"/>
  <c r="L35"/>
  <c r="K35"/>
  <c r="J35"/>
  <c r="I35"/>
  <c r="H35"/>
  <c r="G35"/>
  <c r="F35"/>
  <c r="E35"/>
  <c r="D35"/>
  <c r="P28"/>
  <c r="O28"/>
  <c r="N28"/>
  <c r="M28"/>
  <c r="L28"/>
  <c r="K28"/>
  <c r="J28"/>
  <c r="I28"/>
  <c r="H28"/>
  <c r="G28"/>
  <c r="F28"/>
  <c r="E28"/>
  <c r="D28"/>
  <c r="P20"/>
  <c r="O20"/>
  <c r="N20"/>
  <c r="M20"/>
  <c r="L20"/>
  <c r="K20"/>
  <c r="J20"/>
  <c r="I20"/>
  <c r="H20"/>
  <c r="G20"/>
  <c r="F20"/>
  <c r="E20"/>
  <c r="D20"/>
  <c r="P11"/>
  <c r="O11"/>
  <c r="N11"/>
  <c r="M11"/>
  <c r="L11"/>
  <c r="K11"/>
  <c r="J11"/>
  <c r="I11"/>
  <c r="H11"/>
  <c r="G11"/>
  <c r="F11"/>
  <c r="E11"/>
  <c r="D11"/>
  <c r="D174" l="1"/>
  <c r="P159"/>
  <c r="J174"/>
  <c r="L174"/>
  <c r="N174"/>
  <c r="P174"/>
  <c r="D36"/>
  <c r="F36"/>
  <c r="H36"/>
  <c r="J36"/>
  <c r="L36"/>
  <c r="N36"/>
  <c r="P36"/>
  <c r="D52"/>
  <c r="F52"/>
  <c r="H52"/>
  <c r="J52"/>
  <c r="L52"/>
  <c r="N52"/>
  <c r="P52"/>
  <c r="D68"/>
  <c r="F68"/>
  <c r="H68"/>
  <c r="J68"/>
  <c r="L68"/>
  <c r="N68"/>
  <c r="P68"/>
  <c r="E105"/>
  <c r="G105"/>
  <c r="I105"/>
  <c r="K105"/>
  <c r="M105"/>
  <c r="O105"/>
  <c r="E123"/>
  <c r="G123"/>
  <c r="I123"/>
  <c r="K123"/>
  <c r="M123"/>
  <c r="O123"/>
  <c r="E137"/>
  <c r="G137"/>
  <c r="I137"/>
  <c r="K137"/>
  <c r="M137"/>
  <c r="O137"/>
  <c r="E159"/>
  <c r="G159"/>
  <c r="I159"/>
  <c r="K159"/>
  <c r="M159"/>
  <c r="O159"/>
  <c r="E174"/>
  <c r="G174"/>
  <c r="I174"/>
  <c r="K174"/>
  <c r="M174"/>
  <c r="O174"/>
  <c r="E36"/>
  <c r="G36"/>
  <c r="I36"/>
  <c r="K36"/>
  <c r="M36"/>
  <c r="O36"/>
  <c r="E52"/>
  <c r="G52"/>
  <c r="I52"/>
  <c r="K52"/>
  <c r="M52"/>
  <c r="O52"/>
  <c r="E68"/>
  <c r="G68"/>
  <c r="I68"/>
  <c r="K68"/>
  <c r="M68"/>
  <c r="O68"/>
  <c r="D105"/>
  <c r="F105"/>
  <c r="H105"/>
  <c r="J105"/>
  <c r="L105"/>
  <c r="N105"/>
  <c r="P105"/>
  <c r="N123"/>
  <c r="P123"/>
  <c r="D34" i="2"/>
  <c r="F34"/>
  <c r="H34"/>
  <c r="J34"/>
  <c r="L34"/>
  <c r="N34"/>
  <c r="P34"/>
  <c r="D19"/>
  <c r="O19"/>
  <c r="M19"/>
  <c r="K19"/>
  <c r="I19"/>
  <c r="G19"/>
  <c r="E19"/>
  <c r="P19"/>
  <c r="N19"/>
  <c r="L19"/>
  <c r="J19"/>
  <c r="H19"/>
  <c r="F19"/>
  <c r="E34"/>
  <c r="G34"/>
  <c r="I34"/>
  <c r="K34"/>
  <c r="M34"/>
  <c r="O34"/>
  <c r="D21" i="1"/>
  <c r="F21"/>
  <c r="H21"/>
  <c r="J21"/>
  <c r="L21"/>
  <c r="N21"/>
  <c r="P21"/>
  <c r="E21"/>
  <c r="G21"/>
  <c r="I21"/>
  <c r="K21"/>
  <c r="M21"/>
  <c r="O21"/>
</calcChain>
</file>

<file path=xl/sharedStrings.xml><?xml version="1.0" encoding="utf-8"?>
<sst xmlns="http://schemas.openxmlformats.org/spreadsheetml/2006/main" count="577" uniqueCount="159">
  <si>
    <t>День 1</t>
  </si>
  <si>
    <t>№</t>
  </si>
  <si>
    <t>Выход,  гр</t>
  </si>
  <si>
    <t>Пищевые вещества, гр.</t>
  </si>
  <si>
    <t>Минеральные в-ва, мг</t>
  </si>
  <si>
    <t>Витамины, мг</t>
  </si>
  <si>
    <t>Энергет.</t>
  </si>
  <si>
    <t>рец.</t>
  </si>
  <si>
    <t>Наименование блюд</t>
  </si>
  <si>
    <t>белки</t>
  </si>
  <si>
    <t>жиры</t>
  </si>
  <si>
    <t>углевод.</t>
  </si>
  <si>
    <t>Ca</t>
  </si>
  <si>
    <t>Mg</t>
  </si>
  <si>
    <t>P</t>
  </si>
  <si>
    <t>Fe</t>
  </si>
  <si>
    <t>A</t>
  </si>
  <si>
    <t>B1</t>
  </si>
  <si>
    <t>B2</t>
  </si>
  <si>
    <t>PP</t>
  </si>
  <si>
    <t>C</t>
  </si>
  <si>
    <t>ценность</t>
  </si>
  <si>
    <t>173/1</t>
  </si>
  <si>
    <t>Каша вязкая молочная геркулесовая с маслом</t>
  </si>
  <si>
    <t>200/10</t>
  </si>
  <si>
    <t>410/1</t>
  </si>
  <si>
    <t>Ватрушка с творогом</t>
  </si>
  <si>
    <t>430/1</t>
  </si>
  <si>
    <t>Чай с молоком</t>
  </si>
  <si>
    <t xml:space="preserve">Итого за завтрак </t>
  </si>
  <si>
    <t>Обед</t>
  </si>
  <si>
    <t>88/1</t>
  </si>
  <si>
    <t>Щи с картофелем и капустой  со сметаной</t>
  </si>
  <si>
    <t>243/1</t>
  </si>
  <si>
    <t>Сосиска или колбаса отварные</t>
  </si>
  <si>
    <t>331/1</t>
  </si>
  <si>
    <t>Соус сметанный с томатом</t>
  </si>
  <si>
    <t>203/1</t>
  </si>
  <si>
    <t>Макароны отварные</t>
  </si>
  <si>
    <t>136/2</t>
  </si>
  <si>
    <t>Компот из свежих плодов (или быстрозамороженных ягод)</t>
  </si>
  <si>
    <t xml:space="preserve">Фрукты свежие </t>
  </si>
  <si>
    <t>1 шт</t>
  </si>
  <si>
    <t>Хлеб пшеничный, ржаной</t>
  </si>
  <si>
    <t>Итого за обед</t>
  </si>
  <si>
    <t>Всего за завтрак и обед</t>
  </si>
  <si>
    <t>День 2</t>
  </si>
  <si>
    <t>224/1</t>
  </si>
  <si>
    <t>Запеканка творожная с морковью</t>
  </si>
  <si>
    <t>ттк № 1.02</t>
  </si>
  <si>
    <t>Джем фруктовый (повидло, молоко сгущенное)</t>
  </si>
  <si>
    <t>377/1</t>
  </si>
  <si>
    <t>Чай с сахаром и лимоном</t>
  </si>
  <si>
    <t>200/15/7</t>
  </si>
  <si>
    <t>Хлеб  пшеничный</t>
  </si>
  <si>
    <t>Итого</t>
  </si>
  <si>
    <t>99/1</t>
  </si>
  <si>
    <t>Суп из овощей со сметаной</t>
  </si>
  <si>
    <t>89/2</t>
  </si>
  <si>
    <t>Куриное филе, тушеное с овощами</t>
  </si>
  <si>
    <t>50/50</t>
  </si>
  <si>
    <t>302/1</t>
  </si>
  <si>
    <t>Каша гречневая рассыпчатая</t>
  </si>
  <si>
    <t>ТТК 10.1</t>
  </si>
  <si>
    <t>Напиток ( кисель)витаминизированный</t>
  </si>
  <si>
    <t>Итого за завтрак и обед</t>
  </si>
  <si>
    <t>День 3</t>
  </si>
  <si>
    <t>110/2</t>
  </si>
  <si>
    <t>Каша молочная манная с маслом</t>
  </si>
  <si>
    <t>409/470</t>
  </si>
  <si>
    <t>Кулинарное изделие с яблоками (слойка, рогалик, пироги)</t>
  </si>
  <si>
    <t>75</t>
  </si>
  <si>
    <t>140/2</t>
  </si>
  <si>
    <t>Какао с молоком</t>
  </si>
  <si>
    <t>56/2</t>
  </si>
  <si>
    <t xml:space="preserve">Суп картофельный с горохом </t>
  </si>
  <si>
    <t>271/1</t>
  </si>
  <si>
    <t>Котлета домашняя</t>
  </si>
  <si>
    <t>312/1</t>
  </si>
  <si>
    <t>Картофельное пюре</t>
  </si>
  <si>
    <t>71/1</t>
  </si>
  <si>
    <t xml:space="preserve">Овощи свежие (консервированные) </t>
  </si>
  <si>
    <t>20/30</t>
  </si>
  <si>
    <t>Компот из сухофруктов</t>
  </si>
  <si>
    <t>День 4</t>
  </si>
  <si>
    <t>210/1</t>
  </si>
  <si>
    <t>Омлет натуральный запеченный</t>
  </si>
  <si>
    <t>6/1</t>
  </si>
  <si>
    <t>Бутерброд с колбасой</t>
  </si>
  <si>
    <t>30/30</t>
  </si>
  <si>
    <t>96/1</t>
  </si>
  <si>
    <t>Рассольник Ленинградский со сметаной</t>
  </si>
  <si>
    <t>85/2</t>
  </si>
  <si>
    <t>Печень по - строгановски</t>
  </si>
  <si>
    <t>День 5</t>
  </si>
  <si>
    <t>174/1</t>
  </si>
  <si>
    <t>Каша молочная вязкая кукурузная с маслом</t>
  </si>
  <si>
    <t>3/1</t>
  </si>
  <si>
    <t>Бутерброд с сыром</t>
  </si>
  <si>
    <t>Кофейный напиток из цикория с молоком</t>
  </si>
  <si>
    <t>68/2</t>
  </si>
  <si>
    <t>Рыба запеченная в молочном соусе</t>
  </si>
  <si>
    <t>304/1</t>
  </si>
  <si>
    <t>Рис отварной</t>
  </si>
  <si>
    <t>138/2</t>
  </si>
  <si>
    <t>День 6</t>
  </si>
  <si>
    <t>Запеканка творожная (сырники)</t>
  </si>
  <si>
    <t>47/2</t>
  </si>
  <si>
    <t>Борщ  с картофелем и капустой со сметаной</t>
  </si>
  <si>
    <t>297/1</t>
  </si>
  <si>
    <t>Фрикадельки из говядины</t>
  </si>
  <si>
    <t>Напиток  ( кисель) витаминизированный</t>
  </si>
  <si>
    <t>День 7</t>
  </si>
  <si>
    <t>410, 418</t>
  </si>
  <si>
    <t>Кулинарное изделие с джемом (слойка, рогалик, ватрушка)</t>
  </si>
  <si>
    <t>376/1</t>
  </si>
  <si>
    <t>Чай с сахаром</t>
  </si>
  <si>
    <t>240/1</t>
  </si>
  <si>
    <t>День 8</t>
  </si>
  <si>
    <t>ттк 6.3</t>
  </si>
  <si>
    <t>Гуляш из куриного филе</t>
  </si>
  <si>
    <t>День 9</t>
  </si>
  <si>
    <t>175/1</t>
  </si>
  <si>
    <t>Каша молочная вязкая из смеси круп с маслом</t>
  </si>
  <si>
    <t>415/1</t>
  </si>
  <si>
    <t>Крендель с сахаром</t>
  </si>
  <si>
    <t>379/1</t>
  </si>
  <si>
    <t>Кофейный напиток  с молоком</t>
  </si>
  <si>
    <t>171/2</t>
  </si>
  <si>
    <t>Соус томатный</t>
  </si>
  <si>
    <t>День 10</t>
  </si>
  <si>
    <t>Пудинг творожный с яблоками ( изюмом)</t>
  </si>
  <si>
    <t>88/2</t>
  </si>
  <si>
    <t>Плов с птицей (филе)</t>
  </si>
  <si>
    <t>Напиток из шиповника</t>
  </si>
  <si>
    <t>1. Нумерация технологических карт взята из сборников рецептур:</t>
  </si>
  <si>
    <t>1 Сборник рецептур блюд и кулинарных изделий для питания школьников  М.,2005</t>
  </si>
  <si>
    <t>2.Организация питания воспитанников кадетских школ - интернатов системы образования города Москвы, МР 2.4.5.016-10</t>
  </si>
  <si>
    <t>издание официальное, М.2010</t>
  </si>
  <si>
    <t xml:space="preserve">3. Технологическая инструкция по производству кулинарной продукции для </t>
  </si>
  <si>
    <t>питания детей и подростков школьного возраста в организованных коллективах</t>
  </si>
  <si>
    <t>( К ГОСТ 30390-95/ГОСТ Р 50763-95), М.2006, официальное издание</t>
  </si>
  <si>
    <t xml:space="preserve">2. Химический состав и пищевая ценность взята из Справочника Таблица химического состава и калорийности российских продуктов </t>
  </si>
  <si>
    <t>под редакцией Скурихин И.М., Тутельян В.А., М.: ДеЛи принт 2007. - 276с.</t>
  </si>
  <si>
    <t>200/5</t>
  </si>
  <si>
    <t>250/10</t>
  </si>
  <si>
    <t>30/50</t>
  </si>
  <si>
    <t>165/2</t>
  </si>
  <si>
    <t>Пироги печеные с картофелем (или овощной начинкой)</t>
  </si>
  <si>
    <t xml:space="preserve">Котлеты рыбные </t>
  </si>
  <si>
    <t>231/1</t>
  </si>
  <si>
    <t>Рыба припущенная</t>
  </si>
  <si>
    <t xml:space="preserve">Тефтели из говядины </t>
  </si>
  <si>
    <t>103/3</t>
  </si>
  <si>
    <t>278/1</t>
  </si>
  <si>
    <t>Цикличное меню на обеспечение бесплатным двухразовым питанием обучающихся с ОВЗ в возрасте с 7 до 11 лет.</t>
  </si>
  <si>
    <t>Цикличное меню на обеспечение бесплатным двухразовым питанием обучающихся с ОВЗ в возрасте с 12 лет и старше</t>
  </si>
  <si>
    <t>Завтрак /полдник</t>
  </si>
  <si>
    <t>Завтрак/ полдник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</si>
</sst>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Bodoni"/>
      <family val="1"/>
    </font>
    <font>
      <sz val="9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14" fillId="0" borderId="0"/>
  </cellStyleXfs>
  <cellXfs count="235">
    <xf numFmtId="0" fontId="0" fillId="0" borderId="0" xfId="0"/>
    <xf numFmtId="0" fontId="2" fillId="0" borderId="1" xfId="1" applyFont="1" applyBorder="1"/>
    <xf numFmtId="0" fontId="2" fillId="2" borderId="2" xfId="1" applyFont="1" applyFill="1" applyBorder="1" applyAlignment="1">
      <alignment horizontal="center" wrapText="1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2" fillId="3" borderId="5" xfId="1" applyFont="1" applyFill="1" applyBorder="1" applyAlignment="1">
      <alignment horizontal="center" wrapText="1"/>
    </xf>
    <xf numFmtId="0" fontId="3" fillId="0" borderId="5" xfId="1" applyFont="1" applyBorder="1"/>
    <xf numFmtId="0" fontId="3" fillId="0" borderId="6" xfId="1" applyFont="1" applyBorder="1"/>
    <xf numFmtId="0" fontId="2" fillId="0" borderId="7" xfId="1" applyFont="1" applyBorder="1" applyAlignment="1">
      <alignment horizontal="left"/>
    </xf>
    <xf numFmtId="0" fontId="2" fillId="0" borderId="7" xfId="1" applyFont="1" applyBorder="1"/>
    <xf numFmtId="0" fontId="2" fillId="0" borderId="4" xfId="1" applyFont="1" applyBorder="1"/>
    <xf numFmtId="0" fontId="2" fillId="0" borderId="3" xfId="1" applyFont="1" applyBorder="1"/>
    <xf numFmtId="0" fontId="2" fillId="0" borderId="9" xfId="1" applyFont="1" applyBorder="1" applyAlignment="1">
      <alignment horizontal="left"/>
    </xf>
    <xf numFmtId="0" fontId="2" fillId="3" borderId="9" xfId="1" applyFont="1" applyFill="1" applyBorder="1" applyAlignment="1">
      <alignment horizontal="center"/>
    </xf>
    <xf numFmtId="0" fontId="3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2" fillId="0" borderId="9" xfId="1" applyFont="1" applyBorder="1"/>
    <xf numFmtId="0" fontId="3" fillId="0" borderId="8" xfId="1" applyFont="1" applyFill="1" applyBorder="1" applyAlignment="1">
      <alignment horizontal="center"/>
    </xf>
    <xf numFmtId="0" fontId="3" fillId="0" borderId="8" xfId="1" applyFont="1" applyFill="1" applyBorder="1" applyAlignment="1">
      <alignment wrapText="1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3" fillId="0" borderId="21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10" xfId="1" applyFont="1" applyBorder="1" applyAlignment="1">
      <alignment wrapText="1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3" fillId="0" borderId="1" xfId="1" applyFont="1" applyBorder="1"/>
    <xf numFmtId="0" fontId="2" fillId="0" borderId="31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164" fontId="2" fillId="0" borderId="3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2" xfId="1" applyNumberFormat="1" applyFont="1" applyBorder="1" applyAlignment="1">
      <alignment horizontal="center"/>
    </xf>
    <xf numFmtId="164" fontId="2" fillId="0" borderId="33" xfId="1" applyNumberFormat="1" applyFont="1" applyBorder="1" applyAlignment="1">
      <alignment horizontal="center"/>
    </xf>
    <xf numFmtId="0" fontId="3" fillId="0" borderId="34" xfId="1" applyFont="1" applyBorder="1"/>
    <xf numFmtId="0" fontId="2" fillId="3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35" xfId="1" applyFont="1" applyBorder="1"/>
    <xf numFmtId="0" fontId="3" fillId="0" borderId="8" xfId="1" applyFont="1" applyBorder="1" applyAlignment="1">
      <alignment horizontal="center"/>
    </xf>
    <xf numFmtId="0" fontId="3" fillId="0" borderId="8" xfId="1" applyFont="1" applyBorder="1" applyAlignment="1">
      <alignment wrapText="1"/>
    </xf>
    <xf numFmtId="0" fontId="3" fillId="0" borderId="3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3" borderId="37" xfId="2" applyFont="1" applyFill="1" applyBorder="1" applyAlignment="1">
      <alignment horizontal="center"/>
    </xf>
    <xf numFmtId="0" fontId="3" fillId="3" borderId="37" xfId="2" applyFont="1" applyFill="1" applyBorder="1" applyAlignment="1">
      <alignment horizontal="left"/>
    </xf>
    <xf numFmtId="0" fontId="3" fillId="3" borderId="38" xfId="2" applyFont="1" applyFill="1" applyBorder="1" applyAlignment="1">
      <alignment horizontal="center"/>
    </xf>
    <xf numFmtId="0" fontId="3" fillId="3" borderId="39" xfId="2" applyFont="1" applyFill="1" applyBorder="1" applyAlignment="1">
      <alignment horizontal="center"/>
    </xf>
    <xf numFmtId="0" fontId="3" fillId="3" borderId="40" xfId="2" applyFont="1" applyFill="1" applyBorder="1" applyAlignment="1">
      <alignment horizontal="center"/>
    </xf>
    <xf numFmtId="0" fontId="3" fillId="3" borderId="41" xfId="2" applyFont="1" applyFill="1" applyBorder="1" applyAlignment="1">
      <alignment horizontal="center"/>
    </xf>
    <xf numFmtId="0" fontId="2" fillId="3" borderId="37" xfId="2" applyFont="1" applyFill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3" fillId="0" borderId="38" xfId="1" applyFont="1" applyBorder="1" applyAlignment="1">
      <alignment wrapText="1"/>
    </xf>
    <xf numFmtId="0" fontId="3" fillId="0" borderId="39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2" xfId="0" applyFont="1" applyFill="1" applyBorder="1" applyAlignment="1">
      <alignment wrapText="1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wrapText="1"/>
    </xf>
    <xf numFmtId="0" fontId="3" fillId="0" borderId="42" xfId="1" applyFont="1" applyFill="1" applyBorder="1" applyAlignment="1">
      <alignment horizontal="center"/>
    </xf>
    <xf numFmtId="0" fontId="3" fillId="0" borderId="21" xfId="2" applyFont="1" applyFill="1" applyBorder="1" applyAlignment="1">
      <alignment horizontal="center"/>
    </xf>
    <xf numFmtId="0" fontId="3" fillId="0" borderId="30" xfId="1" applyFont="1" applyFill="1" applyBorder="1" applyAlignment="1">
      <alignment wrapText="1"/>
    </xf>
    <xf numFmtId="0" fontId="3" fillId="0" borderId="10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3" fillId="0" borderId="45" xfId="1" applyFont="1" applyFill="1" applyBorder="1" applyAlignment="1">
      <alignment wrapText="1"/>
    </xf>
    <xf numFmtId="0" fontId="3" fillId="0" borderId="31" xfId="1" applyFont="1" applyFill="1" applyBorder="1"/>
    <xf numFmtId="0" fontId="2" fillId="0" borderId="31" xfId="1" applyFont="1" applyFill="1" applyBorder="1" applyAlignment="1">
      <alignment horizontal="left"/>
    </xf>
    <xf numFmtId="0" fontId="2" fillId="0" borderId="31" xfId="1" applyFont="1" applyFill="1" applyBorder="1" applyAlignment="1">
      <alignment horizontal="center"/>
    </xf>
    <xf numFmtId="164" fontId="2" fillId="0" borderId="46" xfId="1" applyNumberFormat="1" applyFont="1" applyFill="1" applyBorder="1" applyAlignment="1">
      <alignment horizontal="center"/>
    </xf>
    <xf numFmtId="164" fontId="2" fillId="0" borderId="31" xfId="1" applyNumberFormat="1" applyFont="1" applyFill="1" applyBorder="1" applyAlignment="1">
      <alignment horizontal="center"/>
    </xf>
    <xf numFmtId="0" fontId="6" fillId="0" borderId="31" xfId="1" applyFont="1" applyFill="1" applyBorder="1"/>
    <xf numFmtId="0" fontId="7" fillId="0" borderId="31" xfId="1" applyFont="1" applyFill="1" applyBorder="1" applyAlignment="1">
      <alignment horizontal="left"/>
    </xf>
    <xf numFmtId="0" fontId="7" fillId="0" borderId="31" xfId="1" applyFont="1" applyFill="1" applyBorder="1" applyAlignment="1">
      <alignment horizontal="center"/>
    </xf>
    <xf numFmtId="164" fontId="7" fillId="0" borderId="46" xfId="1" applyNumberFormat="1" applyFont="1" applyFill="1" applyBorder="1" applyAlignment="1">
      <alignment horizontal="center"/>
    </xf>
    <xf numFmtId="164" fontId="7" fillId="0" borderId="3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21" xfId="1" applyFont="1" applyFill="1" applyBorder="1" applyAlignment="1">
      <alignment wrapText="1"/>
    </xf>
    <xf numFmtId="0" fontId="3" fillId="0" borderId="42" xfId="1" applyFont="1" applyBorder="1"/>
    <xf numFmtId="0" fontId="3" fillId="0" borderId="21" xfId="1" applyNumberFormat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3" fillId="0" borderId="31" xfId="1" applyFont="1" applyBorder="1"/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3" borderId="2" xfId="1" applyFont="1" applyFill="1" applyBorder="1" applyAlignment="1">
      <alignment horizontal="center" wrapText="1"/>
    </xf>
    <xf numFmtId="0" fontId="3" fillId="0" borderId="37" xfId="1" applyFont="1" applyFill="1" applyBorder="1" applyAlignment="1">
      <alignment horizontal="center"/>
    </xf>
    <xf numFmtId="0" fontId="3" fillId="0" borderId="37" xfId="1" applyFont="1" applyFill="1" applyBorder="1" applyAlignment="1">
      <alignment wrapText="1"/>
    </xf>
    <xf numFmtId="0" fontId="3" fillId="0" borderId="39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3" fillId="0" borderId="51" xfId="1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4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1" xfId="1" applyFont="1" applyBorder="1" applyAlignment="1">
      <alignment horizontal="left" wrapText="1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4" fontId="2" fillId="0" borderId="46" xfId="1" applyNumberFormat="1" applyFont="1" applyBorder="1" applyAlignment="1">
      <alignment horizontal="center"/>
    </xf>
    <xf numFmtId="0" fontId="6" fillId="0" borderId="31" xfId="1" applyFont="1" applyBorder="1"/>
    <xf numFmtId="0" fontId="7" fillId="0" borderId="3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164" fontId="7" fillId="0" borderId="46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49" fontId="3" fillId="0" borderId="21" xfId="1" applyNumberFormat="1" applyFont="1" applyFill="1" applyBorder="1" applyAlignment="1">
      <alignment horizontal="center"/>
    </xf>
    <xf numFmtId="0" fontId="3" fillId="0" borderId="52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3" fillId="0" borderId="25" xfId="1" applyFont="1" applyBorder="1"/>
    <xf numFmtId="0" fontId="2" fillId="3" borderId="26" xfId="1" applyFont="1" applyFill="1" applyBorder="1" applyAlignment="1">
      <alignment horizontal="center" wrapText="1"/>
    </xf>
    <xf numFmtId="0" fontId="2" fillId="0" borderId="2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3" fillId="0" borderId="37" xfId="1" applyFont="1" applyBorder="1" applyAlignment="1">
      <alignment wrapText="1"/>
    </xf>
    <xf numFmtId="0" fontId="3" fillId="0" borderId="38" xfId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1" applyFont="1" applyBorder="1" applyAlignment="1">
      <alignment wrapText="1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6" fillId="0" borderId="1" xfId="1" applyFont="1" applyBorder="1"/>
    <xf numFmtId="0" fontId="3" fillId="0" borderId="8" xfId="0" applyFont="1" applyBorder="1" applyAlignment="1">
      <alignment horizontal="center"/>
    </xf>
    <xf numFmtId="0" fontId="10" fillId="0" borderId="8" xfId="3" applyFont="1" applyFill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2" xfId="3" applyFont="1" applyFill="1" applyBorder="1" applyAlignment="1">
      <alignment horizontal="left"/>
    </xf>
    <xf numFmtId="0" fontId="3" fillId="0" borderId="36" xfId="1" applyFont="1" applyFill="1" applyBorder="1" applyAlignment="1">
      <alignment horizontal="center"/>
    </xf>
    <xf numFmtId="0" fontId="3" fillId="0" borderId="37" xfId="3" applyFont="1" applyFill="1" applyBorder="1" applyAlignment="1">
      <alignment horizontal="center"/>
    </xf>
    <xf numFmtId="0" fontId="3" fillId="0" borderId="37" xfId="3" applyFont="1" applyFill="1" applyBorder="1" applyAlignment="1">
      <alignment wrapText="1"/>
    </xf>
    <xf numFmtId="0" fontId="3" fillId="0" borderId="50" xfId="1" applyFont="1" applyBorder="1" applyAlignment="1">
      <alignment horizontal="center"/>
    </xf>
    <xf numFmtId="0" fontId="3" fillId="0" borderId="50" xfId="1" applyFont="1" applyFill="1" applyBorder="1" applyAlignment="1">
      <alignment wrapText="1"/>
    </xf>
    <xf numFmtId="0" fontId="2" fillId="0" borderId="54" xfId="1" applyFont="1" applyBorder="1" applyAlignment="1">
      <alignment horizontal="center"/>
    </xf>
    <xf numFmtId="0" fontId="3" fillId="0" borderId="38" xfId="1" applyFont="1" applyBorder="1" applyAlignment="1">
      <alignment horizontal="left" wrapText="1"/>
    </xf>
    <xf numFmtId="0" fontId="3" fillId="0" borderId="20" xfId="1" applyFont="1" applyFill="1" applyBorder="1" applyAlignment="1">
      <alignment horizontal="center"/>
    </xf>
    <xf numFmtId="0" fontId="3" fillId="0" borderId="42" xfId="1" applyFont="1" applyBorder="1" applyAlignment="1">
      <alignment wrapText="1"/>
    </xf>
    <xf numFmtId="0" fontId="3" fillId="0" borderId="44" xfId="1" applyFont="1" applyFill="1" applyBorder="1" applyAlignment="1">
      <alignment horizontal="center"/>
    </xf>
    <xf numFmtId="0" fontId="11" fillId="0" borderId="0" xfId="1" applyFont="1"/>
    <xf numFmtId="0" fontId="11" fillId="0" borderId="0" xfId="1" applyFont="1" applyFill="1" applyBorder="1" applyAlignment="1">
      <alignment wrapText="1"/>
    </xf>
    <xf numFmtId="0" fontId="12" fillId="0" borderId="0" xfId="1" applyFont="1"/>
    <xf numFmtId="0" fontId="3" fillId="0" borderId="0" xfId="1" applyFont="1"/>
    <xf numFmtId="0" fontId="12" fillId="0" borderId="0" xfId="1" applyFont="1" applyFill="1" applyBorder="1" applyAlignment="1">
      <alignment wrapText="1"/>
    </xf>
    <xf numFmtId="1" fontId="13" fillId="0" borderId="0" xfId="4" applyNumberFormat="1" applyFont="1"/>
    <xf numFmtId="0" fontId="12" fillId="0" borderId="0" xfId="4" applyFont="1" applyBorder="1" applyAlignment="1">
      <alignment vertical="top"/>
    </xf>
    <xf numFmtId="0" fontId="12" fillId="0" borderId="0" xfId="4" applyFont="1" applyBorder="1"/>
    <xf numFmtId="0" fontId="12" fillId="0" borderId="0" xfId="1" applyFont="1" applyBorder="1" applyAlignment="1"/>
    <xf numFmtId="0" fontId="12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0" fillId="0" borderId="0" xfId="5" applyFont="1"/>
    <xf numFmtId="0" fontId="15" fillId="0" borderId="0" xfId="5" applyFont="1"/>
    <xf numFmtId="0" fontId="10" fillId="0" borderId="0" xfId="2" applyFont="1"/>
    <xf numFmtId="0" fontId="3" fillId="3" borderId="55" xfId="0" applyFont="1" applyFill="1" applyBorder="1" applyAlignment="1">
      <alignment horizontal="center"/>
    </xf>
    <xf numFmtId="0" fontId="3" fillId="0" borderId="56" xfId="1" applyFont="1" applyBorder="1"/>
    <xf numFmtId="0" fontId="3" fillId="0" borderId="50" xfId="1" applyNumberFormat="1" applyFont="1" applyBorder="1" applyAlignment="1">
      <alignment horizontal="center"/>
    </xf>
    <xf numFmtId="0" fontId="3" fillId="0" borderId="55" xfId="1" applyFont="1" applyFill="1" applyBorder="1" applyAlignment="1">
      <alignment horizontal="center"/>
    </xf>
    <xf numFmtId="0" fontId="3" fillId="0" borderId="47" xfId="1" applyFont="1" applyFill="1" applyBorder="1" applyAlignment="1">
      <alignment horizontal="center"/>
    </xf>
    <xf numFmtId="0" fontId="3" fillId="0" borderId="48" xfId="1" applyFont="1" applyFill="1" applyBorder="1" applyAlignment="1">
      <alignment horizontal="center"/>
    </xf>
    <xf numFmtId="0" fontId="3" fillId="0" borderId="49" xfId="1" applyFont="1" applyFill="1" applyBorder="1" applyAlignment="1">
      <alignment horizontal="center"/>
    </xf>
    <xf numFmtId="0" fontId="3" fillId="0" borderId="57" xfId="1" applyFont="1" applyFill="1" applyBorder="1" applyAlignment="1">
      <alignment horizontal="center"/>
    </xf>
    <xf numFmtId="0" fontId="3" fillId="0" borderId="58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3" fillId="0" borderId="59" xfId="1" applyFont="1" applyFill="1" applyBorder="1" applyAlignment="1">
      <alignment horizontal="center"/>
    </xf>
    <xf numFmtId="0" fontId="3" fillId="0" borderId="50" xfId="1" applyFont="1" applyFill="1" applyBorder="1" applyAlignment="1">
      <alignment horizontal="center"/>
    </xf>
    <xf numFmtId="0" fontId="3" fillId="0" borderId="54" xfId="1" applyFont="1" applyFill="1" applyBorder="1" applyAlignment="1">
      <alignment wrapText="1"/>
    </xf>
    <xf numFmtId="0" fontId="2" fillId="0" borderId="50" xfId="1" applyFont="1" applyFill="1" applyBorder="1" applyAlignment="1">
      <alignment horizontal="center"/>
    </xf>
    <xf numFmtId="0" fontId="3" fillId="0" borderId="10" xfId="1" applyFont="1" applyFill="1" applyBorder="1" applyAlignment="1">
      <alignment wrapText="1"/>
    </xf>
    <xf numFmtId="0" fontId="3" fillId="0" borderId="38" xfId="1" applyFont="1" applyBorder="1"/>
    <xf numFmtId="0" fontId="3" fillId="0" borderId="37" xfId="1" applyNumberFormat="1" applyFont="1" applyBorder="1" applyAlignment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6" fillId="0" borderId="0" xfId="0" applyFont="1"/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_45" xfId="2"/>
    <cellStyle name="Обычный_Лист1" xfId="3"/>
    <cellStyle name="Обычный_Лист1_1" xfId="4"/>
    <cellStyle name="Обычный_Лист1_4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Normal="100" workbookViewId="0">
      <selection activeCell="S47" sqref="S47"/>
    </sheetView>
  </sheetViews>
  <sheetFormatPr defaultRowHeight="15"/>
  <cols>
    <col min="1" max="1" width="8.85546875" customWidth="1"/>
    <col min="2" max="2" width="36.42578125" customWidth="1"/>
    <col min="3" max="3" width="9" customWidth="1"/>
    <col min="4" max="4" width="6.42578125" customWidth="1"/>
    <col min="5" max="5" width="6" customWidth="1"/>
    <col min="6" max="6" width="5.42578125" customWidth="1"/>
    <col min="7" max="7" width="5" customWidth="1"/>
    <col min="8" max="8" width="6.42578125" customWidth="1"/>
    <col min="9" max="9" width="6.5703125" customWidth="1"/>
    <col min="10" max="10" width="5.85546875" customWidth="1"/>
    <col min="11" max="11" width="5" customWidth="1"/>
    <col min="12" max="12" width="5.5703125" customWidth="1"/>
    <col min="13" max="13" width="5.42578125" customWidth="1"/>
    <col min="14" max="14" width="4.42578125" customWidth="1"/>
    <col min="15" max="15" width="6" customWidth="1"/>
  </cols>
  <sheetData>
    <row r="1" spans="1:16">
      <c r="B1" s="232" t="s">
        <v>155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6" ht="15.75" thickBot="1"/>
    <row r="3" spans="1:16" ht="15.75" thickBot="1">
      <c r="A3" s="1"/>
      <c r="B3" s="2" t="s">
        <v>0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5"/>
    </row>
    <row r="4" spans="1:16" ht="15.75" thickBot="1">
      <c r="A4" s="6"/>
      <c r="B4" s="7" t="s">
        <v>157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5.75" thickBot="1">
      <c r="A5" s="10" t="s">
        <v>1</v>
      </c>
      <c r="B5" s="11"/>
      <c r="C5" s="233" t="s">
        <v>2</v>
      </c>
      <c r="D5" s="12" t="s">
        <v>3</v>
      </c>
      <c r="E5" s="8"/>
      <c r="F5" s="9"/>
      <c r="G5" s="1" t="s">
        <v>4</v>
      </c>
      <c r="H5" s="3"/>
      <c r="I5" s="3"/>
      <c r="J5" s="13"/>
      <c r="K5" s="1" t="s">
        <v>5</v>
      </c>
      <c r="L5" s="3"/>
      <c r="M5" s="4"/>
      <c r="N5" s="3"/>
      <c r="O5" s="5"/>
      <c r="P5" s="11" t="s">
        <v>6</v>
      </c>
    </row>
    <row r="6" spans="1:16" ht="15.75" thickBot="1">
      <c r="A6" s="14" t="s">
        <v>7</v>
      </c>
      <c r="B6" s="15" t="s">
        <v>8</v>
      </c>
      <c r="C6" s="234"/>
      <c r="D6" s="16" t="s">
        <v>9</v>
      </c>
      <c r="E6" s="17" t="s">
        <v>10</v>
      </c>
      <c r="F6" s="18" t="s">
        <v>11</v>
      </c>
      <c r="G6" s="19" t="s">
        <v>12</v>
      </c>
      <c r="H6" s="20" t="s">
        <v>13</v>
      </c>
      <c r="I6" s="20" t="s">
        <v>14</v>
      </c>
      <c r="J6" s="21" t="s">
        <v>15</v>
      </c>
      <c r="K6" s="19" t="s">
        <v>16</v>
      </c>
      <c r="L6" s="20" t="s">
        <v>17</v>
      </c>
      <c r="M6" s="20" t="s">
        <v>18</v>
      </c>
      <c r="N6" s="20" t="s">
        <v>19</v>
      </c>
      <c r="O6" s="21" t="s">
        <v>20</v>
      </c>
      <c r="P6" s="22" t="s">
        <v>21</v>
      </c>
    </row>
    <row r="7" spans="1:16">
      <c r="A7" s="23" t="s">
        <v>22</v>
      </c>
      <c r="B7" s="24" t="s">
        <v>23</v>
      </c>
      <c r="C7" s="23" t="s">
        <v>144</v>
      </c>
      <c r="D7" s="25">
        <v>8.31</v>
      </c>
      <c r="E7" s="26">
        <v>13.12</v>
      </c>
      <c r="F7" s="27">
        <v>37.630000000000003</v>
      </c>
      <c r="G7" s="25">
        <v>149.62</v>
      </c>
      <c r="H7" s="26">
        <v>70.819999999999993</v>
      </c>
      <c r="I7" s="26">
        <v>234.98</v>
      </c>
      <c r="J7" s="27">
        <v>1.73</v>
      </c>
      <c r="K7" s="25">
        <v>54.8</v>
      </c>
      <c r="L7" s="26">
        <v>0.18</v>
      </c>
      <c r="M7" s="26">
        <v>0.17</v>
      </c>
      <c r="N7" s="26">
        <v>0.5</v>
      </c>
      <c r="O7" s="27">
        <v>0.96</v>
      </c>
      <c r="P7" s="28">
        <v>255</v>
      </c>
    </row>
    <row r="8" spans="1:16">
      <c r="A8" s="29" t="s">
        <v>25</v>
      </c>
      <c r="B8" s="30" t="s">
        <v>26</v>
      </c>
      <c r="C8" s="31">
        <v>75</v>
      </c>
      <c r="D8" s="32">
        <v>9.69</v>
      </c>
      <c r="E8" s="33">
        <v>6.67</v>
      </c>
      <c r="F8" s="34">
        <v>30.4</v>
      </c>
      <c r="G8" s="32">
        <v>59.06</v>
      </c>
      <c r="H8" s="33">
        <v>13.04</v>
      </c>
      <c r="I8" s="33">
        <v>101.12</v>
      </c>
      <c r="J8" s="34">
        <v>0.83</v>
      </c>
      <c r="K8" s="32">
        <v>16.920000000000002</v>
      </c>
      <c r="L8" s="33">
        <v>7.0000000000000007E-2</v>
      </c>
      <c r="M8" s="33">
        <v>0.1</v>
      </c>
      <c r="N8" s="33">
        <v>0.63</v>
      </c>
      <c r="O8" s="34">
        <v>0.05</v>
      </c>
      <c r="P8" s="35">
        <v>220.37</v>
      </c>
    </row>
    <row r="9" spans="1:16">
      <c r="A9" s="153" t="s">
        <v>72</v>
      </c>
      <c r="B9" s="125" t="s">
        <v>73</v>
      </c>
      <c r="C9" s="124">
        <v>200</v>
      </c>
      <c r="D9" s="126">
        <v>1.87</v>
      </c>
      <c r="E9" s="127">
        <v>3.15</v>
      </c>
      <c r="F9" s="128">
        <v>16.260000000000002</v>
      </c>
      <c r="G9" s="126">
        <v>50.79</v>
      </c>
      <c r="H9" s="127">
        <v>13.71</v>
      </c>
      <c r="I9" s="127">
        <v>43.68</v>
      </c>
      <c r="J9" s="128">
        <v>0.71</v>
      </c>
      <c r="K9" s="126">
        <v>0.02</v>
      </c>
      <c r="L9" s="127">
        <v>0.04</v>
      </c>
      <c r="M9" s="127">
        <v>0.04</v>
      </c>
      <c r="N9" s="127">
        <v>0.54</v>
      </c>
      <c r="O9" s="128">
        <v>0</v>
      </c>
      <c r="P9" s="129">
        <v>101</v>
      </c>
    </row>
    <row r="10" spans="1:16" ht="15.75" thickBot="1">
      <c r="A10" s="83"/>
      <c r="B10" s="113" t="s">
        <v>54</v>
      </c>
      <c r="C10" s="114">
        <v>30</v>
      </c>
      <c r="D10" s="115">
        <v>2.2799999999999998</v>
      </c>
      <c r="E10" s="116">
        <v>0.24</v>
      </c>
      <c r="F10" s="117">
        <v>14.76</v>
      </c>
      <c r="G10" s="115">
        <v>6</v>
      </c>
      <c r="H10" s="116">
        <v>4.2</v>
      </c>
      <c r="I10" s="116">
        <v>19.5</v>
      </c>
      <c r="J10" s="117">
        <v>0.33</v>
      </c>
      <c r="K10" s="115">
        <v>0</v>
      </c>
      <c r="L10" s="116">
        <v>0.03</v>
      </c>
      <c r="M10" s="116">
        <v>0.01</v>
      </c>
      <c r="N10" s="116">
        <v>0.27</v>
      </c>
      <c r="O10" s="117">
        <v>0</v>
      </c>
      <c r="P10" s="118">
        <v>70.5</v>
      </c>
    </row>
    <row r="11" spans="1:16" ht="15.75" thickBot="1">
      <c r="A11" s="43"/>
      <c r="B11" s="44" t="s">
        <v>29</v>
      </c>
      <c r="C11" s="45"/>
      <c r="D11" s="46">
        <f>D10+D8+D7</f>
        <v>20.28</v>
      </c>
      <c r="E11" s="47">
        <f t="shared" ref="E11:P11" si="0">E10+E8+E7</f>
        <v>20.03</v>
      </c>
      <c r="F11" s="46">
        <f t="shared" si="0"/>
        <v>82.789999999999992</v>
      </c>
      <c r="G11" s="47">
        <f t="shared" si="0"/>
        <v>214.68</v>
      </c>
      <c r="H11" s="46">
        <f t="shared" si="0"/>
        <v>88.059999999999988</v>
      </c>
      <c r="I11" s="48">
        <f t="shared" si="0"/>
        <v>355.6</v>
      </c>
      <c r="J11" s="49">
        <f t="shared" si="0"/>
        <v>2.8899999999999997</v>
      </c>
      <c r="K11" s="46">
        <f t="shared" si="0"/>
        <v>71.72</v>
      </c>
      <c r="L11" s="47">
        <f t="shared" si="0"/>
        <v>0.28000000000000003</v>
      </c>
      <c r="M11" s="46">
        <f t="shared" si="0"/>
        <v>0.28000000000000003</v>
      </c>
      <c r="N11" s="48">
        <f t="shared" si="0"/>
        <v>1.4</v>
      </c>
      <c r="O11" s="49">
        <f t="shared" si="0"/>
        <v>1.01</v>
      </c>
      <c r="P11" s="46">
        <f t="shared" si="0"/>
        <v>545.87</v>
      </c>
    </row>
    <row r="12" spans="1:16" ht="15.75" thickBot="1">
      <c r="A12" s="50"/>
      <c r="B12" s="51" t="s">
        <v>30</v>
      </c>
      <c r="C12" s="52"/>
      <c r="D12" s="52"/>
      <c r="E12" s="52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4"/>
    </row>
    <row r="13" spans="1:16">
      <c r="A13" s="55" t="s">
        <v>31</v>
      </c>
      <c r="B13" s="56" t="s">
        <v>32</v>
      </c>
      <c r="C13" s="57" t="s">
        <v>24</v>
      </c>
      <c r="D13" s="58">
        <v>1.63</v>
      </c>
      <c r="E13" s="59">
        <v>4.53</v>
      </c>
      <c r="F13" s="60">
        <v>6.9</v>
      </c>
      <c r="G13" s="58">
        <v>31.62</v>
      </c>
      <c r="H13" s="59">
        <v>14.89</v>
      </c>
      <c r="I13" s="59">
        <v>36.049999999999997</v>
      </c>
      <c r="J13" s="60">
        <v>0.64</v>
      </c>
      <c r="K13" s="58">
        <v>10.64</v>
      </c>
      <c r="L13" s="59">
        <v>0.04</v>
      </c>
      <c r="M13" s="59">
        <v>0.04</v>
      </c>
      <c r="N13" s="59">
        <v>0.57999999999999996</v>
      </c>
      <c r="O13" s="60">
        <v>9.6300000000000008</v>
      </c>
      <c r="P13" s="61">
        <v>77.17</v>
      </c>
    </row>
    <row r="14" spans="1:16">
      <c r="A14" s="62" t="s">
        <v>33</v>
      </c>
      <c r="B14" s="63" t="s">
        <v>34</v>
      </c>
      <c r="C14" s="64">
        <v>50</v>
      </c>
      <c r="D14" s="65">
        <v>5.6</v>
      </c>
      <c r="E14" s="66">
        <v>9</v>
      </c>
      <c r="F14" s="67">
        <v>0.48</v>
      </c>
      <c r="G14" s="65">
        <v>6.4</v>
      </c>
      <c r="H14" s="66">
        <v>59.2</v>
      </c>
      <c r="I14" s="66">
        <v>0.72</v>
      </c>
      <c r="J14" s="67">
        <v>0</v>
      </c>
      <c r="K14" s="65">
        <v>0</v>
      </c>
      <c r="L14" s="66">
        <v>0</v>
      </c>
      <c r="M14" s="66">
        <v>0.18</v>
      </c>
      <c r="N14" s="66">
        <v>4.7300000000000004</v>
      </c>
      <c r="O14" s="67">
        <v>0</v>
      </c>
      <c r="P14" s="68">
        <v>106</v>
      </c>
    </row>
    <row r="15" spans="1:16">
      <c r="A15" s="69" t="s">
        <v>35</v>
      </c>
      <c r="B15" s="70" t="s">
        <v>36</v>
      </c>
      <c r="C15" s="69">
        <v>30</v>
      </c>
      <c r="D15" s="71">
        <v>0.55000000000000004</v>
      </c>
      <c r="E15" s="72">
        <v>0.69</v>
      </c>
      <c r="F15" s="73">
        <v>2.21</v>
      </c>
      <c r="G15" s="71">
        <v>6.82</v>
      </c>
      <c r="H15" s="72">
        <v>2.27</v>
      </c>
      <c r="I15" s="72">
        <v>7.5</v>
      </c>
      <c r="J15" s="73">
        <v>0.09</v>
      </c>
      <c r="K15" s="71">
        <v>2.7</v>
      </c>
      <c r="L15" s="72">
        <v>0.01</v>
      </c>
      <c r="M15" s="72">
        <v>0.01</v>
      </c>
      <c r="N15" s="72">
        <v>0.08</v>
      </c>
      <c r="O15" s="73">
        <v>0.56000000000000005</v>
      </c>
      <c r="P15" s="74">
        <v>17.23</v>
      </c>
    </row>
    <row r="16" spans="1:16">
      <c r="A16" s="75" t="s">
        <v>37</v>
      </c>
      <c r="B16" s="76" t="s">
        <v>38</v>
      </c>
      <c r="C16" s="75">
        <v>150</v>
      </c>
      <c r="D16" s="77">
        <v>5.46</v>
      </c>
      <c r="E16" s="78">
        <v>2.5</v>
      </c>
      <c r="F16" s="79">
        <v>33.68</v>
      </c>
      <c r="G16" s="77">
        <v>9.31</v>
      </c>
      <c r="H16" s="78">
        <v>7.31</v>
      </c>
      <c r="I16" s="78">
        <v>40.06</v>
      </c>
      <c r="J16" s="80">
        <v>0.55000000000000004</v>
      </c>
      <c r="K16" s="77">
        <v>7.2</v>
      </c>
      <c r="L16" s="81">
        <v>0.06</v>
      </c>
      <c r="M16" s="78">
        <v>0.02</v>
      </c>
      <c r="N16" s="78">
        <v>0.5</v>
      </c>
      <c r="O16" s="79">
        <v>0</v>
      </c>
      <c r="P16" s="82">
        <v>179.06</v>
      </c>
    </row>
    <row r="17" spans="1:16" ht="24.75">
      <c r="A17" s="83" t="s">
        <v>39</v>
      </c>
      <c r="B17" s="84" t="s">
        <v>40</v>
      </c>
      <c r="C17" s="85">
        <v>200</v>
      </c>
      <c r="D17" s="32">
        <v>0.17</v>
      </c>
      <c r="E17" s="33">
        <v>0.16</v>
      </c>
      <c r="F17" s="34">
        <v>17.64</v>
      </c>
      <c r="G17" s="32">
        <v>6.73</v>
      </c>
      <c r="H17" s="33">
        <v>3.52</v>
      </c>
      <c r="I17" s="33">
        <v>4.3099999999999996</v>
      </c>
      <c r="J17" s="34">
        <v>1.25</v>
      </c>
      <c r="K17" s="32">
        <v>1.35</v>
      </c>
      <c r="L17" s="33">
        <v>0.01</v>
      </c>
      <c r="M17" s="33">
        <v>0.01</v>
      </c>
      <c r="N17" s="33">
        <v>0.11</v>
      </c>
      <c r="O17" s="34">
        <v>1.8</v>
      </c>
      <c r="P17" s="35">
        <v>90.81</v>
      </c>
    </row>
    <row r="18" spans="1:16">
      <c r="A18" s="86"/>
      <c r="B18" s="87" t="s">
        <v>41</v>
      </c>
      <c r="C18" s="88" t="s">
        <v>42</v>
      </c>
      <c r="D18" s="89">
        <v>0.62</v>
      </c>
      <c r="E18" s="90">
        <v>0.62</v>
      </c>
      <c r="F18" s="91">
        <v>15.19</v>
      </c>
      <c r="G18" s="89">
        <v>24.8</v>
      </c>
      <c r="H18" s="90">
        <v>13.95</v>
      </c>
      <c r="I18" s="90">
        <v>17</v>
      </c>
      <c r="J18" s="91">
        <v>3.41</v>
      </c>
      <c r="K18" s="89">
        <v>0</v>
      </c>
      <c r="L18" s="90">
        <v>0.05</v>
      </c>
      <c r="M18" s="90">
        <v>0.04</v>
      </c>
      <c r="N18" s="90">
        <v>0.47</v>
      </c>
      <c r="O18" s="91">
        <v>16</v>
      </c>
      <c r="P18" s="92">
        <v>73</v>
      </c>
    </row>
    <row r="19" spans="1:16" ht="15.75" thickBot="1">
      <c r="A19" s="31"/>
      <c r="B19" s="93" t="s">
        <v>43</v>
      </c>
      <c r="C19" s="31">
        <v>60</v>
      </c>
      <c r="D19" s="32">
        <v>5</v>
      </c>
      <c r="E19" s="33">
        <v>6</v>
      </c>
      <c r="F19" s="34">
        <v>33.6</v>
      </c>
      <c r="G19" s="32">
        <v>46</v>
      </c>
      <c r="H19" s="33">
        <v>22</v>
      </c>
      <c r="I19" s="33">
        <v>56</v>
      </c>
      <c r="J19" s="34">
        <v>1.26</v>
      </c>
      <c r="K19" s="32">
        <v>0</v>
      </c>
      <c r="L19" s="33">
        <v>8.9999999999999993E-3</v>
      </c>
      <c r="M19" s="33">
        <v>3.2000000000000001E-2</v>
      </c>
      <c r="N19" s="33">
        <v>1</v>
      </c>
      <c r="O19" s="34">
        <v>0</v>
      </c>
      <c r="P19" s="35">
        <v>164</v>
      </c>
    </row>
    <row r="20" spans="1:16" ht="15.75" thickBot="1">
      <c r="A20" s="94"/>
      <c r="B20" s="95" t="s">
        <v>44</v>
      </c>
      <c r="C20" s="96"/>
      <c r="D20" s="97">
        <f>D19+D18+D16+D15+D14+D13</f>
        <v>18.86</v>
      </c>
      <c r="E20" s="97">
        <f t="shared" ref="E20:P20" si="1">E19+E18+E16+E15+E14+E13</f>
        <v>23.340000000000003</v>
      </c>
      <c r="F20" s="97">
        <f t="shared" si="1"/>
        <v>92.06</v>
      </c>
      <c r="G20" s="97">
        <f t="shared" si="1"/>
        <v>124.95000000000002</v>
      </c>
      <c r="H20" s="97">
        <f t="shared" si="1"/>
        <v>119.62000000000002</v>
      </c>
      <c r="I20" s="97">
        <f t="shared" si="1"/>
        <v>157.32999999999998</v>
      </c>
      <c r="J20" s="97">
        <f t="shared" si="1"/>
        <v>5.9499999999999993</v>
      </c>
      <c r="K20" s="97">
        <f t="shared" si="1"/>
        <v>20.54</v>
      </c>
      <c r="L20" s="97">
        <f t="shared" si="1"/>
        <v>0.16900000000000001</v>
      </c>
      <c r="M20" s="97">
        <f t="shared" si="1"/>
        <v>0.32200000000000001</v>
      </c>
      <c r="N20" s="97">
        <f t="shared" si="1"/>
        <v>7.36</v>
      </c>
      <c r="O20" s="97">
        <f t="shared" si="1"/>
        <v>26.189999999999998</v>
      </c>
      <c r="P20" s="98">
        <f t="shared" si="1"/>
        <v>616.45999999999992</v>
      </c>
    </row>
    <row r="21" spans="1:16" ht="15.75" thickBot="1">
      <c r="A21" s="99"/>
      <c r="B21" s="100" t="s">
        <v>45</v>
      </c>
      <c r="C21" s="101"/>
      <c r="D21" s="102">
        <f t="shared" ref="D21:P21" si="2">D20+D11</f>
        <v>39.14</v>
      </c>
      <c r="E21" s="102">
        <f t="shared" si="2"/>
        <v>43.370000000000005</v>
      </c>
      <c r="F21" s="102">
        <f t="shared" si="2"/>
        <v>174.85</v>
      </c>
      <c r="G21" s="102">
        <f t="shared" si="2"/>
        <v>339.63</v>
      </c>
      <c r="H21" s="102">
        <f t="shared" si="2"/>
        <v>207.68</v>
      </c>
      <c r="I21" s="102">
        <f t="shared" si="2"/>
        <v>512.93000000000006</v>
      </c>
      <c r="J21" s="102">
        <f t="shared" si="2"/>
        <v>8.84</v>
      </c>
      <c r="K21" s="102">
        <f t="shared" si="2"/>
        <v>92.259999999999991</v>
      </c>
      <c r="L21" s="102">
        <f t="shared" si="2"/>
        <v>0.44900000000000007</v>
      </c>
      <c r="M21" s="102">
        <f t="shared" si="2"/>
        <v>0.60200000000000009</v>
      </c>
      <c r="N21" s="102">
        <f t="shared" si="2"/>
        <v>8.76</v>
      </c>
      <c r="O21" s="102">
        <f t="shared" si="2"/>
        <v>27.2</v>
      </c>
      <c r="P21" s="103">
        <f t="shared" si="2"/>
        <v>1162.33</v>
      </c>
    </row>
    <row r="22" spans="1:16" ht="15.75" thickBot="1">
      <c r="A22" s="43"/>
      <c r="B22" s="104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15.75" thickBot="1">
      <c r="A23" s="6"/>
      <c r="B23" s="7" t="s">
        <v>157</v>
      </c>
      <c r="C23" s="105"/>
      <c r="D23" s="105"/>
      <c r="E23" s="105"/>
      <c r="F23" s="105"/>
      <c r="G23" s="105"/>
      <c r="H23" s="8"/>
      <c r="I23" s="8"/>
      <c r="J23" s="8"/>
      <c r="K23" s="8"/>
      <c r="L23" s="8"/>
      <c r="M23" s="8"/>
      <c r="N23" s="8"/>
      <c r="O23" s="8"/>
      <c r="P23" s="9"/>
    </row>
    <row r="24" spans="1:16">
      <c r="A24" s="106" t="s">
        <v>47</v>
      </c>
      <c r="B24" s="107" t="s">
        <v>48</v>
      </c>
      <c r="C24" s="106">
        <v>100</v>
      </c>
      <c r="D24" s="108">
        <v>14.4</v>
      </c>
      <c r="E24" s="109">
        <v>12.19</v>
      </c>
      <c r="F24" s="110">
        <v>19.54</v>
      </c>
      <c r="G24" s="108">
        <v>159.86000000000001</v>
      </c>
      <c r="H24" s="109">
        <v>31.78</v>
      </c>
      <c r="I24" s="109">
        <v>214</v>
      </c>
      <c r="J24" s="109">
        <v>1.38</v>
      </c>
      <c r="K24" s="110">
        <v>118.7</v>
      </c>
      <c r="L24" s="108">
        <v>0.09</v>
      </c>
      <c r="M24" s="109">
        <v>0.22</v>
      </c>
      <c r="N24" s="109">
        <v>0.92</v>
      </c>
      <c r="O24" s="110">
        <v>0.9</v>
      </c>
      <c r="P24" s="111">
        <v>245.6</v>
      </c>
    </row>
    <row r="25" spans="1:16" ht="24.75">
      <c r="A25" s="31" t="s">
        <v>49</v>
      </c>
      <c r="B25" s="112" t="s">
        <v>50</v>
      </c>
      <c r="C25" s="31">
        <v>30</v>
      </c>
      <c r="D25" s="32">
        <v>2.16</v>
      </c>
      <c r="E25" s="33">
        <v>2.5499999999999998</v>
      </c>
      <c r="F25" s="34">
        <v>16.649999999999999</v>
      </c>
      <c r="G25" s="32">
        <v>92.1</v>
      </c>
      <c r="H25" s="33">
        <v>10.199999999999999</v>
      </c>
      <c r="I25" s="33">
        <v>65.7</v>
      </c>
      <c r="J25" s="34">
        <v>0.06</v>
      </c>
      <c r="K25" s="32">
        <v>12.6</v>
      </c>
      <c r="L25" s="33">
        <v>0.02</v>
      </c>
      <c r="M25" s="33">
        <v>0.06</v>
      </c>
      <c r="N25" s="33">
        <v>12.6</v>
      </c>
      <c r="O25" s="34">
        <v>0.06</v>
      </c>
      <c r="P25" s="35">
        <v>98.4</v>
      </c>
    </row>
    <row r="26" spans="1:16">
      <c r="A26" s="31" t="s">
        <v>51</v>
      </c>
      <c r="B26" s="87" t="s">
        <v>52</v>
      </c>
      <c r="C26" s="88" t="s">
        <v>53</v>
      </c>
      <c r="D26" s="89">
        <v>0.06</v>
      </c>
      <c r="E26" s="90">
        <v>0.01</v>
      </c>
      <c r="F26" s="91">
        <v>15.25</v>
      </c>
      <c r="G26" s="89">
        <v>8.1999999999999993</v>
      </c>
      <c r="H26" s="90">
        <v>5.24</v>
      </c>
      <c r="I26" s="90">
        <v>9.7799999999999994</v>
      </c>
      <c r="J26" s="91">
        <v>1.31</v>
      </c>
      <c r="K26" s="89">
        <v>0</v>
      </c>
      <c r="L26" s="90">
        <v>0</v>
      </c>
      <c r="M26" s="90">
        <v>0.01</v>
      </c>
      <c r="N26" s="90">
        <v>0.09</v>
      </c>
      <c r="O26" s="91">
        <v>2.9</v>
      </c>
      <c r="P26" s="92">
        <v>63.75</v>
      </c>
    </row>
    <row r="27" spans="1:16" ht="15.75" thickBot="1">
      <c r="A27" s="83"/>
      <c r="B27" s="113" t="s">
        <v>54</v>
      </c>
      <c r="C27" s="114">
        <v>30</v>
      </c>
      <c r="D27" s="115">
        <v>2.2799999999999998</v>
      </c>
      <c r="E27" s="116">
        <v>0.24</v>
      </c>
      <c r="F27" s="117">
        <v>14.76</v>
      </c>
      <c r="G27" s="115">
        <v>6</v>
      </c>
      <c r="H27" s="116">
        <v>4.2</v>
      </c>
      <c r="I27" s="116">
        <v>19.5</v>
      </c>
      <c r="J27" s="117">
        <v>0.33</v>
      </c>
      <c r="K27" s="115">
        <v>0</v>
      </c>
      <c r="L27" s="116">
        <v>0.03</v>
      </c>
      <c r="M27" s="116">
        <v>0.01</v>
      </c>
      <c r="N27" s="116">
        <v>0.27</v>
      </c>
      <c r="O27" s="117">
        <v>0</v>
      </c>
      <c r="P27" s="118">
        <v>70.5</v>
      </c>
    </row>
    <row r="28" spans="1:16" ht="15.75" thickBot="1">
      <c r="A28" s="119"/>
      <c r="B28" s="120" t="s">
        <v>55</v>
      </c>
      <c r="C28" s="120"/>
      <c r="D28" s="121">
        <f>SUM(D24:D27)</f>
        <v>18.900000000000002</v>
      </c>
      <c r="E28" s="121">
        <f t="shared" ref="E28:P28" si="3">SUM(E24:E27)</f>
        <v>14.989999999999998</v>
      </c>
      <c r="F28" s="121">
        <f t="shared" si="3"/>
        <v>66.2</v>
      </c>
      <c r="G28" s="121">
        <f t="shared" si="3"/>
        <v>266.16000000000003</v>
      </c>
      <c r="H28" s="121">
        <f t="shared" si="3"/>
        <v>51.420000000000009</v>
      </c>
      <c r="I28" s="121">
        <f t="shared" si="3"/>
        <v>308.97999999999996</v>
      </c>
      <c r="J28" s="121">
        <f t="shared" si="3"/>
        <v>3.08</v>
      </c>
      <c r="K28" s="121">
        <f t="shared" si="3"/>
        <v>131.30000000000001</v>
      </c>
      <c r="L28" s="121">
        <f t="shared" si="3"/>
        <v>0.14000000000000001</v>
      </c>
      <c r="M28" s="121">
        <f t="shared" si="3"/>
        <v>0.30000000000000004</v>
      </c>
      <c r="N28" s="121">
        <f t="shared" si="3"/>
        <v>13.879999999999999</v>
      </c>
      <c r="O28" s="121">
        <f t="shared" si="3"/>
        <v>3.86</v>
      </c>
      <c r="P28" s="122">
        <f t="shared" si="3"/>
        <v>478.25</v>
      </c>
    </row>
    <row r="29" spans="1:16" ht="15.75" thickBot="1">
      <c r="A29" s="43"/>
      <c r="B29" s="123" t="s">
        <v>30</v>
      </c>
      <c r="C29" s="45"/>
      <c r="D29" s="45"/>
      <c r="E29" s="45"/>
      <c r="F29" s="45"/>
      <c r="G29" s="3"/>
      <c r="H29" s="3"/>
      <c r="I29" s="3"/>
      <c r="J29" s="3"/>
      <c r="K29" s="3"/>
      <c r="L29" s="3"/>
      <c r="M29" s="3"/>
      <c r="N29" s="3"/>
      <c r="O29" s="3"/>
      <c r="P29" s="122"/>
    </row>
    <row r="30" spans="1:16">
      <c r="A30" s="124" t="s">
        <v>56</v>
      </c>
      <c r="B30" s="125" t="s">
        <v>57</v>
      </c>
      <c r="C30" s="124" t="s">
        <v>24</v>
      </c>
      <c r="D30" s="126">
        <v>1.27</v>
      </c>
      <c r="E30" s="127">
        <v>5.69</v>
      </c>
      <c r="F30" s="128">
        <v>11</v>
      </c>
      <c r="G30" s="126">
        <v>34.68</v>
      </c>
      <c r="H30" s="127">
        <v>16.600000000000001</v>
      </c>
      <c r="I30" s="127">
        <v>44.6</v>
      </c>
      <c r="J30" s="128">
        <v>0.62</v>
      </c>
      <c r="K30" s="126">
        <v>0</v>
      </c>
      <c r="L30" s="127">
        <v>0.06</v>
      </c>
      <c r="M30" s="127">
        <v>0.04</v>
      </c>
      <c r="N30" s="127">
        <v>0.44</v>
      </c>
      <c r="O30" s="128">
        <v>7.9</v>
      </c>
      <c r="P30" s="129">
        <v>76</v>
      </c>
    </row>
    <row r="31" spans="1:16">
      <c r="A31" s="124" t="s">
        <v>58</v>
      </c>
      <c r="B31" s="125" t="s">
        <v>59</v>
      </c>
      <c r="C31" s="124" t="s">
        <v>60</v>
      </c>
      <c r="D31" s="126">
        <v>11.28</v>
      </c>
      <c r="E31" s="127">
        <v>9.76</v>
      </c>
      <c r="F31" s="128">
        <v>6.27</v>
      </c>
      <c r="G31" s="126">
        <v>20.73</v>
      </c>
      <c r="H31" s="127">
        <v>20.170000000000002</v>
      </c>
      <c r="I31" s="127">
        <v>67.92</v>
      </c>
      <c r="J31" s="128">
        <v>1.1000000000000001</v>
      </c>
      <c r="K31" s="32">
        <v>14.1</v>
      </c>
      <c r="L31" s="130">
        <v>0.06</v>
      </c>
      <c r="M31" s="127">
        <v>0.09</v>
      </c>
      <c r="N31" s="127">
        <v>2.66</v>
      </c>
      <c r="O31" s="128">
        <v>5.14</v>
      </c>
      <c r="P31" s="129">
        <v>144.97</v>
      </c>
    </row>
    <row r="32" spans="1:16">
      <c r="A32" s="75" t="s">
        <v>61</v>
      </c>
      <c r="B32" s="131" t="s">
        <v>62</v>
      </c>
      <c r="C32" s="132">
        <v>150</v>
      </c>
      <c r="D32" s="133">
        <v>8.32</v>
      </c>
      <c r="E32" s="134">
        <v>3.93</v>
      </c>
      <c r="F32" s="135">
        <v>36.56</v>
      </c>
      <c r="G32" s="133">
        <v>12.85</v>
      </c>
      <c r="H32" s="134">
        <v>121.8</v>
      </c>
      <c r="I32" s="134">
        <v>182.27</v>
      </c>
      <c r="J32" s="135">
        <v>4.08</v>
      </c>
      <c r="K32" s="133">
        <v>7.2</v>
      </c>
      <c r="L32" s="134">
        <v>0.22</v>
      </c>
      <c r="M32" s="134">
        <v>0.11</v>
      </c>
      <c r="N32" s="134">
        <v>4.03</v>
      </c>
      <c r="O32" s="135">
        <v>0</v>
      </c>
      <c r="P32" s="136">
        <v>214.93</v>
      </c>
    </row>
    <row r="33" spans="1:16">
      <c r="A33" s="83" t="s">
        <v>63</v>
      </c>
      <c r="B33" s="137" t="s">
        <v>64</v>
      </c>
      <c r="C33" s="83">
        <v>200</v>
      </c>
      <c r="D33" s="138">
        <v>0</v>
      </c>
      <c r="E33" s="139">
        <v>0</v>
      </c>
      <c r="F33" s="140">
        <v>19.600000000000001</v>
      </c>
      <c r="G33" s="141">
        <v>9</v>
      </c>
      <c r="H33" s="139">
        <v>2</v>
      </c>
      <c r="I33" s="139">
        <v>0</v>
      </c>
      <c r="J33" s="142">
        <v>0</v>
      </c>
      <c r="K33" s="138">
        <v>0.5</v>
      </c>
      <c r="L33" s="139">
        <v>0.6</v>
      </c>
      <c r="M33" s="139">
        <v>0.6</v>
      </c>
      <c r="N33" s="139">
        <v>6.5</v>
      </c>
      <c r="O33" s="140">
        <v>30</v>
      </c>
      <c r="P33" s="143">
        <v>80</v>
      </c>
    </row>
    <row r="34" spans="1:16" ht="15.75" thickBot="1">
      <c r="A34" s="31"/>
      <c r="B34" s="93" t="s">
        <v>43</v>
      </c>
      <c r="C34" s="31">
        <v>60</v>
      </c>
      <c r="D34" s="32">
        <v>5</v>
      </c>
      <c r="E34" s="33">
        <v>6</v>
      </c>
      <c r="F34" s="34">
        <v>33.6</v>
      </c>
      <c r="G34" s="32">
        <v>46</v>
      </c>
      <c r="H34" s="33">
        <v>22</v>
      </c>
      <c r="I34" s="33">
        <v>56</v>
      </c>
      <c r="J34" s="34">
        <v>1.26</v>
      </c>
      <c r="K34" s="32">
        <v>0</v>
      </c>
      <c r="L34" s="33">
        <v>8.9999999999999993E-3</v>
      </c>
      <c r="M34" s="33">
        <v>3.2000000000000001E-2</v>
      </c>
      <c r="N34" s="33">
        <v>1</v>
      </c>
      <c r="O34" s="34">
        <v>0</v>
      </c>
      <c r="P34" s="35">
        <v>164</v>
      </c>
    </row>
    <row r="35" spans="1:16" ht="15.75" thickBot="1">
      <c r="A35" s="144"/>
      <c r="B35" s="44" t="s">
        <v>44</v>
      </c>
      <c r="C35" s="120"/>
      <c r="D35" s="145">
        <f t="shared" ref="D35:P35" si="4">SUM(D30:D34)</f>
        <v>25.869999999999997</v>
      </c>
      <c r="E35" s="145">
        <f t="shared" si="4"/>
        <v>25.38</v>
      </c>
      <c r="F35" s="145">
        <f t="shared" si="4"/>
        <v>107.03</v>
      </c>
      <c r="G35" s="145">
        <f t="shared" si="4"/>
        <v>123.25999999999999</v>
      </c>
      <c r="H35" s="145">
        <f t="shared" si="4"/>
        <v>182.57</v>
      </c>
      <c r="I35" s="145">
        <f t="shared" si="4"/>
        <v>350.79</v>
      </c>
      <c r="J35" s="145">
        <f t="shared" si="4"/>
        <v>7.0600000000000005</v>
      </c>
      <c r="K35" s="145">
        <f t="shared" si="4"/>
        <v>21.8</v>
      </c>
      <c r="L35" s="145">
        <f t="shared" si="4"/>
        <v>0.94899999999999995</v>
      </c>
      <c r="M35" s="145">
        <f t="shared" si="4"/>
        <v>0.872</v>
      </c>
      <c r="N35" s="145">
        <f t="shared" si="4"/>
        <v>14.63</v>
      </c>
      <c r="O35" s="145">
        <f t="shared" si="4"/>
        <v>43.04</v>
      </c>
      <c r="P35" s="46">
        <f t="shared" si="4"/>
        <v>679.9</v>
      </c>
    </row>
    <row r="36" spans="1:16" ht="15.75" thickBot="1">
      <c r="A36" s="146"/>
      <c r="B36" s="147" t="s">
        <v>65</v>
      </c>
      <c r="C36" s="148"/>
      <c r="D36" s="149">
        <f t="shared" ref="D36:P36" si="5">D35+D28</f>
        <v>44.769999999999996</v>
      </c>
      <c r="E36" s="149">
        <f t="shared" si="5"/>
        <v>40.369999999999997</v>
      </c>
      <c r="F36" s="149">
        <f t="shared" si="5"/>
        <v>173.23000000000002</v>
      </c>
      <c r="G36" s="149">
        <f t="shared" si="5"/>
        <v>389.42</v>
      </c>
      <c r="H36" s="149">
        <f t="shared" si="5"/>
        <v>233.99</v>
      </c>
      <c r="I36" s="149">
        <f t="shared" si="5"/>
        <v>659.77</v>
      </c>
      <c r="J36" s="149">
        <f t="shared" si="5"/>
        <v>10.14</v>
      </c>
      <c r="K36" s="149">
        <f t="shared" si="5"/>
        <v>153.10000000000002</v>
      </c>
      <c r="L36" s="149">
        <f t="shared" si="5"/>
        <v>1.089</v>
      </c>
      <c r="M36" s="149">
        <f t="shared" si="5"/>
        <v>1.1720000000000002</v>
      </c>
      <c r="N36" s="149">
        <f t="shared" si="5"/>
        <v>28.509999999999998</v>
      </c>
      <c r="O36" s="149">
        <f t="shared" si="5"/>
        <v>46.9</v>
      </c>
      <c r="P36" s="150">
        <f t="shared" si="5"/>
        <v>1158.1500000000001</v>
      </c>
    </row>
    <row r="37" spans="1:16" ht="15.75" thickBot="1">
      <c r="A37" s="43"/>
      <c r="B37" s="2" t="s">
        <v>66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5.75" thickBot="1">
      <c r="A38" s="43"/>
      <c r="B38" s="7" t="s">
        <v>157</v>
      </c>
      <c r="C38" s="151"/>
      <c r="D38" s="151"/>
      <c r="E38" s="151"/>
      <c r="F38" s="151"/>
      <c r="G38" s="151"/>
      <c r="H38" s="4"/>
      <c r="I38" s="4"/>
      <c r="J38" s="4"/>
      <c r="K38" s="4"/>
      <c r="L38" s="4"/>
      <c r="M38" s="4"/>
      <c r="N38" s="4"/>
      <c r="O38" s="4"/>
      <c r="P38" s="5"/>
    </row>
    <row r="39" spans="1:16">
      <c r="A39" s="23" t="s">
        <v>67</v>
      </c>
      <c r="B39" s="24" t="s">
        <v>68</v>
      </c>
      <c r="C39" s="23" t="s">
        <v>24</v>
      </c>
      <c r="D39" s="25">
        <v>7.33</v>
      </c>
      <c r="E39" s="26">
        <v>7.08</v>
      </c>
      <c r="F39" s="27">
        <v>37.15</v>
      </c>
      <c r="G39" s="25">
        <v>114.52</v>
      </c>
      <c r="H39" s="26">
        <v>19.07</v>
      </c>
      <c r="I39" s="26">
        <v>112.4</v>
      </c>
      <c r="J39" s="27">
        <v>0.63</v>
      </c>
      <c r="K39" s="25">
        <v>14.42</v>
      </c>
      <c r="L39" s="26">
        <v>0.15</v>
      </c>
      <c r="M39" s="26">
        <v>0.1</v>
      </c>
      <c r="N39" s="26">
        <v>1.46</v>
      </c>
      <c r="O39" s="27">
        <v>0</v>
      </c>
      <c r="P39" s="28">
        <v>243.05</v>
      </c>
    </row>
    <row r="40" spans="1:16">
      <c r="A40" s="152" t="s">
        <v>97</v>
      </c>
      <c r="B40" s="112" t="s">
        <v>98</v>
      </c>
      <c r="C40" s="31">
        <v>55</v>
      </c>
      <c r="D40" s="32">
        <v>6.38</v>
      </c>
      <c r="E40" s="33">
        <v>9.1300000000000008</v>
      </c>
      <c r="F40" s="34">
        <v>16.3</v>
      </c>
      <c r="G40" s="32">
        <v>153.1</v>
      </c>
      <c r="H40" s="33">
        <v>10.4</v>
      </c>
      <c r="I40" s="33">
        <v>105.6</v>
      </c>
      <c r="J40" s="34">
        <v>0.54</v>
      </c>
      <c r="K40" s="32">
        <v>64.900000000000006</v>
      </c>
      <c r="L40" s="33">
        <v>0.04</v>
      </c>
      <c r="M40" s="33">
        <v>0.08</v>
      </c>
      <c r="N40" s="33">
        <v>0.33</v>
      </c>
      <c r="O40" s="34">
        <v>0.12</v>
      </c>
      <c r="P40" s="35">
        <v>173</v>
      </c>
    </row>
    <row r="41" spans="1:16">
      <c r="A41" s="36" t="s">
        <v>27</v>
      </c>
      <c r="B41" s="37" t="s">
        <v>28</v>
      </c>
      <c r="C41" s="38">
        <v>200</v>
      </c>
      <c r="D41" s="39">
        <v>1.52</v>
      </c>
      <c r="E41" s="40">
        <v>1.35</v>
      </c>
      <c r="F41" s="41">
        <v>15.9</v>
      </c>
      <c r="G41" s="39">
        <v>126.6</v>
      </c>
      <c r="H41" s="40">
        <v>15.4</v>
      </c>
      <c r="I41" s="40">
        <v>92.8</v>
      </c>
      <c r="J41" s="41">
        <v>0.41</v>
      </c>
      <c r="K41" s="39">
        <v>10</v>
      </c>
      <c r="L41" s="40">
        <v>0.04</v>
      </c>
      <c r="M41" s="40">
        <v>0.16</v>
      </c>
      <c r="N41" s="40">
        <v>0.12</v>
      </c>
      <c r="O41" s="41">
        <v>1.3</v>
      </c>
      <c r="P41" s="42">
        <v>81</v>
      </c>
    </row>
    <row r="42" spans="1:16" ht="15.75" thickBot="1">
      <c r="A42" s="83"/>
      <c r="B42" s="113" t="s">
        <v>54</v>
      </c>
      <c r="C42" s="114">
        <v>30</v>
      </c>
      <c r="D42" s="115">
        <v>2.2799999999999998</v>
      </c>
      <c r="E42" s="116">
        <v>0.24</v>
      </c>
      <c r="F42" s="117">
        <v>14.76</v>
      </c>
      <c r="G42" s="115">
        <v>6</v>
      </c>
      <c r="H42" s="116">
        <v>4.2</v>
      </c>
      <c r="I42" s="116">
        <v>19.5</v>
      </c>
      <c r="J42" s="117">
        <v>0.33</v>
      </c>
      <c r="K42" s="115">
        <v>0</v>
      </c>
      <c r="L42" s="116">
        <v>0.03</v>
      </c>
      <c r="M42" s="116">
        <v>0.01</v>
      </c>
      <c r="N42" s="116">
        <v>0.27</v>
      </c>
      <c r="O42" s="117">
        <v>0</v>
      </c>
      <c r="P42" s="118">
        <v>70.5</v>
      </c>
    </row>
    <row r="43" spans="1:16" ht="15.75" thickBot="1">
      <c r="A43" s="154"/>
      <c r="B43" s="155" t="s">
        <v>29</v>
      </c>
      <c r="C43" s="96"/>
      <c r="D43" s="97">
        <f t="shared" ref="D43:P43" si="6">SUM(D39:D42)</f>
        <v>17.510000000000002</v>
      </c>
      <c r="E43" s="97">
        <f t="shared" si="6"/>
        <v>17.8</v>
      </c>
      <c r="F43" s="97">
        <f t="shared" si="6"/>
        <v>84.110000000000014</v>
      </c>
      <c r="G43" s="97">
        <f t="shared" si="6"/>
        <v>400.22</v>
      </c>
      <c r="H43" s="97">
        <f t="shared" si="6"/>
        <v>49.07</v>
      </c>
      <c r="I43" s="97">
        <f t="shared" si="6"/>
        <v>330.3</v>
      </c>
      <c r="J43" s="97">
        <f t="shared" si="6"/>
        <v>1.91</v>
      </c>
      <c r="K43" s="97">
        <f t="shared" si="6"/>
        <v>89.320000000000007</v>
      </c>
      <c r="L43" s="97">
        <f t="shared" si="6"/>
        <v>0.26</v>
      </c>
      <c r="M43" s="97">
        <f t="shared" si="6"/>
        <v>0.35</v>
      </c>
      <c r="N43" s="97">
        <f t="shared" si="6"/>
        <v>2.1800000000000002</v>
      </c>
      <c r="O43" s="97">
        <f t="shared" si="6"/>
        <v>1.42</v>
      </c>
      <c r="P43" s="98">
        <f t="shared" si="6"/>
        <v>567.54999999999995</v>
      </c>
    </row>
    <row r="44" spans="1:16" ht="15.75" thickBot="1">
      <c r="A44" s="156"/>
      <c r="B44" s="157" t="s">
        <v>30</v>
      </c>
      <c r="C44" s="158"/>
      <c r="D44" s="159"/>
      <c r="E44" s="159"/>
      <c r="F44" s="159"/>
      <c r="G44" s="160"/>
      <c r="H44" s="160"/>
      <c r="I44" s="160"/>
      <c r="J44" s="160"/>
      <c r="K44" s="160"/>
      <c r="L44" s="160"/>
      <c r="M44" s="160"/>
      <c r="N44" s="160"/>
      <c r="O44" s="160"/>
      <c r="P44" s="42"/>
    </row>
    <row r="45" spans="1:16">
      <c r="A45" s="23" t="s">
        <v>74</v>
      </c>
      <c r="B45" s="24" t="s">
        <v>75</v>
      </c>
      <c r="C45" s="23">
        <v>200</v>
      </c>
      <c r="D45" s="161">
        <v>5.53</v>
      </c>
      <c r="E45" s="162">
        <v>4.78</v>
      </c>
      <c r="F45" s="163">
        <v>14.06</v>
      </c>
      <c r="G45" s="161">
        <v>25.9</v>
      </c>
      <c r="H45" s="162">
        <v>27.41</v>
      </c>
      <c r="I45" s="162">
        <v>82.89</v>
      </c>
      <c r="J45" s="163">
        <v>1.55</v>
      </c>
      <c r="K45" s="161">
        <v>10.3</v>
      </c>
      <c r="L45" s="162">
        <v>0.14000000000000001</v>
      </c>
      <c r="M45" s="162">
        <v>0.05</v>
      </c>
      <c r="N45" s="162">
        <v>1.08</v>
      </c>
      <c r="O45" s="163">
        <v>3.41</v>
      </c>
      <c r="P45" s="28">
        <v>120.71</v>
      </c>
    </row>
    <row r="46" spans="1:16">
      <c r="A46" s="69" t="s">
        <v>76</v>
      </c>
      <c r="B46" s="164" t="s">
        <v>77</v>
      </c>
      <c r="C46" s="165">
        <v>75</v>
      </c>
      <c r="D46" s="126">
        <v>8.49</v>
      </c>
      <c r="E46" s="127">
        <v>8.35</v>
      </c>
      <c r="F46" s="128">
        <v>7.28</v>
      </c>
      <c r="G46" s="126">
        <v>35.92</v>
      </c>
      <c r="H46" s="127">
        <v>19.47</v>
      </c>
      <c r="I46" s="127">
        <v>106.07</v>
      </c>
      <c r="J46" s="128">
        <v>1.44</v>
      </c>
      <c r="K46" s="126">
        <v>0.05</v>
      </c>
      <c r="L46" s="127">
        <v>7.0000000000000007E-2</v>
      </c>
      <c r="M46" s="127">
        <v>0.11</v>
      </c>
      <c r="N46" s="127">
        <v>1.64</v>
      </c>
      <c r="O46" s="128">
        <v>4.3499999999999996</v>
      </c>
      <c r="P46" s="129">
        <v>138.16999999999999</v>
      </c>
    </row>
    <row r="47" spans="1:16">
      <c r="A47" s="31" t="s">
        <v>78</v>
      </c>
      <c r="B47" s="112" t="s">
        <v>79</v>
      </c>
      <c r="C47" s="85">
        <v>150</v>
      </c>
      <c r="D47" s="32">
        <v>3.09</v>
      </c>
      <c r="E47" s="33">
        <v>3.12</v>
      </c>
      <c r="F47" s="34">
        <v>19.29</v>
      </c>
      <c r="G47" s="32">
        <v>40.83</v>
      </c>
      <c r="H47" s="33">
        <v>27.82</v>
      </c>
      <c r="I47" s="33">
        <v>62.34</v>
      </c>
      <c r="J47" s="34">
        <v>22.88</v>
      </c>
      <c r="K47" s="32">
        <v>7.22</v>
      </c>
      <c r="L47" s="33">
        <v>0.11</v>
      </c>
      <c r="M47" s="33">
        <v>0.1</v>
      </c>
      <c r="N47" s="33">
        <v>1.29</v>
      </c>
      <c r="O47" s="34">
        <v>9.91</v>
      </c>
      <c r="P47" s="35">
        <v>117.49</v>
      </c>
    </row>
    <row r="48" spans="1:16">
      <c r="A48" s="75" t="s">
        <v>80</v>
      </c>
      <c r="B48" s="76" t="s">
        <v>81</v>
      </c>
      <c r="C48" s="166" t="s">
        <v>82</v>
      </c>
      <c r="D48" s="133">
        <v>0.14000000000000001</v>
      </c>
      <c r="E48" s="134">
        <v>0.02</v>
      </c>
      <c r="F48" s="135">
        <v>0.38</v>
      </c>
      <c r="G48" s="133">
        <v>3.4</v>
      </c>
      <c r="H48" s="134">
        <v>2.8</v>
      </c>
      <c r="I48" s="134">
        <v>6</v>
      </c>
      <c r="J48" s="135">
        <v>0.1</v>
      </c>
      <c r="K48" s="133">
        <v>0.6</v>
      </c>
      <c r="L48" s="134">
        <v>0.01</v>
      </c>
      <c r="M48" s="134">
        <v>0</v>
      </c>
      <c r="N48" s="134">
        <v>0.04</v>
      </c>
      <c r="O48" s="135">
        <v>1.4</v>
      </c>
      <c r="P48" s="136">
        <v>2.2000000000000002</v>
      </c>
    </row>
    <row r="49" spans="1:16">
      <c r="A49" s="83" t="s">
        <v>39</v>
      </c>
      <c r="B49" s="167" t="s">
        <v>83</v>
      </c>
      <c r="C49" s="83">
        <v>200</v>
      </c>
      <c r="D49" s="138">
        <v>0.41</v>
      </c>
      <c r="E49" s="139">
        <v>0.02</v>
      </c>
      <c r="F49" s="140">
        <v>28.9</v>
      </c>
      <c r="G49" s="138">
        <v>20.059999999999999</v>
      </c>
      <c r="H49" s="139">
        <v>5.22</v>
      </c>
      <c r="I49" s="139">
        <v>13.4</v>
      </c>
      <c r="J49" s="140">
        <v>1.57</v>
      </c>
      <c r="K49" s="138">
        <v>0</v>
      </c>
      <c r="L49" s="139">
        <v>0</v>
      </c>
      <c r="M49" s="139">
        <v>0.01</v>
      </c>
      <c r="N49" s="139">
        <v>0.14000000000000001</v>
      </c>
      <c r="O49" s="140">
        <v>0.16</v>
      </c>
      <c r="P49" s="143">
        <v>117.42</v>
      </c>
    </row>
    <row r="50" spans="1:16" ht="15.75" thickBot="1">
      <c r="A50" s="31"/>
      <c r="B50" s="93" t="s">
        <v>43</v>
      </c>
      <c r="C50" s="31">
        <v>60</v>
      </c>
      <c r="D50" s="32">
        <v>5</v>
      </c>
      <c r="E50" s="33">
        <v>6</v>
      </c>
      <c r="F50" s="34">
        <v>33.6</v>
      </c>
      <c r="G50" s="32">
        <v>46</v>
      </c>
      <c r="H50" s="33">
        <v>22</v>
      </c>
      <c r="I50" s="33">
        <v>56</v>
      </c>
      <c r="J50" s="34">
        <v>1.26</v>
      </c>
      <c r="K50" s="32">
        <v>0</v>
      </c>
      <c r="L50" s="33">
        <v>8.9999999999999993E-3</v>
      </c>
      <c r="M50" s="33">
        <v>3.2000000000000001E-2</v>
      </c>
      <c r="N50" s="33">
        <v>1</v>
      </c>
      <c r="O50" s="34">
        <v>0</v>
      </c>
      <c r="P50" s="35">
        <v>164</v>
      </c>
    </row>
    <row r="51" spans="1:16" ht="15.75" thickBot="1">
      <c r="A51" s="119"/>
      <c r="B51" s="168" t="s">
        <v>44</v>
      </c>
      <c r="C51" s="169"/>
      <c r="D51" s="145">
        <f>SUM(D45:D50)</f>
        <v>22.66</v>
      </c>
      <c r="E51" s="145">
        <f t="shared" ref="E51:P51" si="7">SUM(E45:E50)</f>
        <v>22.29</v>
      </c>
      <c r="F51" s="145">
        <f t="shared" si="7"/>
        <v>103.50999999999999</v>
      </c>
      <c r="G51" s="145">
        <f t="shared" si="7"/>
        <v>172.11</v>
      </c>
      <c r="H51" s="145">
        <f t="shared" si="7"/>
        <v>104.71999999999998</v>
      </c>
      <c r="I51" s="145">
        <f t="shared" si="7"/>
        <v>326.69999999999993</v>
      </c>
      <c r="J51" s="145">
        <f t="shared" si="7"/>
        <v>28.8</v>
      </c>
      <c r="K51" s="145">
        <f t="shared" si="7"/>
        <v>18.170000000000002</v>
      </c>
      <c r="L51" s="145">
        <f t="shared" si="7"/>
        <v>0.33900000000000002</v>
      </c>
      <c r="M51" s="145">
        <f t="shared" si="7"/>
        <v>0.30200000000000005</v>
      </c>
      <c r="N51" s="145">
        <f t="shared" si="7"/>
        <v>5.1899999999999995</v>
      </c>
      <c r="O51" s="145">
        <f t="shared" si="7"/>
        <v>19.23</v>
      </c>
      <c r="P51" s="46">
        <f t="shared" si="7"/>
        <v>659.99</v>
      </c>
    </row>
    <row r="52" spans="1:16" ht="15.75" thickBot="1">
      <c r="A52" s="170"/>
      <c r="B52" s="147" t="s">
        <v>65</v>
      </c>
      <c r="C52" s="148"/>
      <c r="D52" s="149">
        <f t="shared" ref="D52:P52" si="8">D51+D43</f>
        <v>40.17</v>
      </c>
      <c r="E52" s="149">
        <f t="shared" si="8"/>
        <v>40.090000000000003</v>
      </c>
      <c r="F52" s="149">
        <f t="shared" si="8"/>
        <v>187.62</v>
      </c>
      <c r="G52" s="149">
        <f t="shared" si="8"/>
        <v>572.33000000000004</v>
      </c>
      <c r="H52" s="149">
        <f t="shared" si="8"/>
        <v>153.79</v>
      </c>
      <c r="I52" s="149">
        <f t="shared" si="8"/>
        <v>657</v>
      </c>
      <c r="J52" s="149">
        <f t="shared" si="8"/>
        <v>30.71</v>
      </c>
      <c r="K52" s="149">
        <f t="shared" si="8"/>
        <v>107.49000000000001</v>
      </c>
      <c r="L52" s="149">
        <f t="shared" si="8"/>
        <v>0.59899999999999998</v>
      </c>
      <c r="M52" s="149">
        <f t="shared" si="8"/>
        <v>0.65200000000000002</v>
      </c>
      <c r="N52" s="149">
        <f t="shared" si="8"/>
        <v>7.3699999999999992</v>
      </c>
      <c r="O52" s="149">
        <f t="shared" si="8"/>
        <v>20.65</v>
      </c>
      <c r="P52" s="150">
        <f t="shared" si="8"/>
        <v>1227.54</v>
      </c>
    </row>
    <row r="53" spans="1:16" ht="15.75" thickBot="1">
      <c r="A53" s="43"/>
      <c r="B53" s="2" t="s">
        <v>84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 ht="15.75" thickBot="1">
      <c r="A54" s="43"/>
      <c r="B54" s="7" t="s">
        <v>157</v>
      </c>
      <c r="C54" s="151"/>
      <c r="D54" s="151"/>
      <c r="E54" s="151"/>
      <c r="F54" s="151"/>
      <c r="G54" s="151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171" t="s">
        <v>85</v>
      </c>
      <c r="B55" s="172" t="s">
        <v>86</v>
      </c>
      <c r="C55" s="171">
        <v>100</v>
      </c>
      <c r="D55" s="173">
        <v>10.37</v>
      </c>
      <c r="E55" s="174">
        <v>13.79</v>
      </c>
      <c r="F55" s="175">
        <v>2.21</v>
      </c>
      <c r="G55" s="173">
        <v>80</v>
      </c>
      <c r="H55" s="174">
        <v>13.8</v>
      </c>
      <c r="I55" s="174">
        <v>180.6</v>
      </c>
      <c r="J55" s="175">
        <v>2.13</v>
      </c>
      <c r="K55" s="173">
        <v>200.01</v>
      </c>
      <c r="L55" s="174">
        <v>0.09</v>
      </c>
      <c r="M55" s="174">
        <v>0.33</v>
      </c>
      <c r="N55" s="174">
        <v>0.48</v>
      </c>
      <c r="O55" s="175">
        <v>0</v>
      </c>
      <c r="P55" s="176">
        <v>174.42</v>
      </c>
    </row>
    <row r="56" spans="1:16" ht="24.75">
      <c r="A56" s="152" t="s">
        <v>69</v>
      </c>
      <c r="B56" s="112" t="s">
        <v>70</v>
      </c>
      <c r="C56" s="152" t="s">
        <v>71</v>
      </c>
      <c r="D56" s="32">
        <v>5.14</v>
      </c>
      <c r="E56" s="33">
        <v>4.53</v>
      </c>
      <c r="F56" s="34">
        <v>47.08</v>
      </c>
      <c r="G56" s="32">
        <v>22.89</v>
      </c>
      <c r="H56" s="33">
        <v>9.81</v>
      </c>
      <c r="I56" s="33">
        <v>53.36</v>
      </c>
      <c r="J56" s="34">
        <v>0.8</v>
      </c>
      <c r="K56" s="32">
        <v>9.2100000000000009</v>
      </c>
      <c r="L56" s="33">
        <v>7.0000000000000007E-2</v>
      </c>
      <c r="M56" s="33">
        <v>0.05</v>
      </c>
      <c r="N56" s="33">
        <v>0.57999999999999996</v>
      </c>
      <c r="O56" s="34">
        <v>0.28999999999999998</v>
      </c>
      <c r="P56" s="35">
        <v>249.68</v>
      </c>
    </row>
    <row r="57" spans="1:16" ht="15.75" thickBot="1">
      <c r="A57" s="31" t="s">
        <v>51</v>
      </c>
      <c r="B57" s="87" t="s">
        <v>52</v>
      </c>
      <c r="C57" s="88" t="s">
        <v>53</v>
      </c>
      <c r="D57" s="213">
        <v>0.06</v>
      </c>
      <c r="E57" s="214">
        <v>0.01</v>
      </c>
      <c r="F57" s="215">
        <v>15.25</v>
      </c>
      <c r="G57" s="216">
        <v>8.1999999999999993</v>
      </c>
      <c r="H57" s="90">
        <v>5.24</v>
      </c>
      <c r="I57" s="90">
        <v>9.7799999999999994</v>
      </c>
      <c r="J57" s="217">
        <v>1.31</v>
      </c>
      <c r="K57" s="89">
        <v>0</v>
      </c>
      <c r="L57" s="90">
        <v>0</v>
      </c>
      <c r="M57" s="90">
        <v>0.01</v>
      </c>
      <c r="N57" s="90">
        <v>0.09</v>
      </c>
      <c r="O57" s="91">
        <v>2.9</v>
      </c>
      <c r="P57" s="218">
        <v>63.75</v>
      </c>
    </row>
    <row r="58" spans="1:16" ht="15.75" thickBot="1">
      <c r="A58" s="83"/>
      <c r="B58" s="113" t="s">
        <v>54</v>
      </c>
      <c r="C58" s="114">
        <v>30</v>
      </c>
      <c r="D58" s="115">
        <v>2.2799999999999998</v>
      </c>
      <c r="E58" s="116">
        <v>0.24</v>
      </c>
      <c r="F58" s="117">
        <v>14.76</v>
      </c>
      <c r="G58" s="115">
        <v>6</v>
      </c>
      <c r="H58" s="116">
        <v>4.2</v>
      </c>
      <c r="I58" s="116">
        <v>19.5</v>
      </c>
      <c r="J58" s="117">
        <v>0.33</v>
      </c>
      <c r="K58" s="115">
        <v>0</v>
      </c>
      <c r="L58" s="116">
        <v>0.03</v>
      </c>
      <c r="M58" s="116">
        <v>0.01</v>
      </c>
      <c r="N58" s="116">
        <v>0.27</v>
      </c>
      <c r="O58" s="117">
        <v>0</v>
      </c>
      <c r="P58" s="118">
        <v>70.5</v>
      </c>
    </row>
    <row r="59" spans="1:16" ht="15.75" thickBot="1">
      <c r="A59" s="154"/>
      <c r="B59" s="155" t="s">
        <v>29</v>
      </c>
      <c r="C59" s="96"/>
      <c r="D59" s="97">
        <f t="shared" ref="D59:P59" si="9">SUM(D55:D58)</f>
        <v>17.849999999999998</v>
      </c>
      <c r="E59" s="97">
        <f t="shared" si="9"/>
        <v>18.57</v>
      </c>
      <c r="F59" s="97">
        <f t="shared" si="9"/>
        <v>79.3</v>
      </c>
      <c r="G59" s="97">
        <f t="shared" si="9"/>
        <v>117.09</v>
      </c>
      <c r="H59" s="97">
        <f t="shared" si="9"/>
        <v>33.050000000000004</v>
      </c>
      <c r="I59" s="97">
        <f t="shared" si="9"/>
        <v>263.24</v>
      </c>
      <c r="J59" s="97">
        <f t="shared" si="9"/>
        <v>4.57</v>
      </c>
      <c r="K59" s="97">
        <f t="shared" si="9"/>
        <v>209.22</v>
      </c>
      <c r="L59" s="97">
        <f t="shared" si="9"/>
        <v>0.19</v>
      </c>
      <c r="M59" s="97">
        <f t="shared" si="9"/>
        <v>0.4</v>
      </c>
      <c r="N59" s="97">
        <f t="shared" si="9"/>
        <v>1.4200000000000002</v>
      </c>
      <c r="O59" s="97">
        <f t="shared" si="9"/>
        <v>3.19</v>
      </c>
      <c r="P59" s="98">
        <f t="shared" si="9"/>
        <v>558.35</v>
      </c>
    </row>
    <row r="60" spans="1:16" ht="15.75" thickBot="1">
      <c r="A60" s="156"/>
      <c r="B60" s="157" t="s">
        <v>30</v>
      </c>
      <c r="C60" s="158"/>
      <c r="D60" s="159"/>
      <c r="E60" s="159"/>
      <c r="F60" s="159"/>
      <c r="G60" s="160"/>
      <c r="H60" s="160"/>
      <c r="I60" s="160"/>
      <c r="J60" s="160"/>
      <c r="K60" s="160"/>
      <c r="L60" s="160"/>
      <c r="M60" s="160"/>
      <c r="N60" s="160"/>
      <c r="O60" s="160"/>
      <c r="P60" s="42"/>
    </row>
    <row r="61" spans="1:16">
      <c r="A61" s="23" t="s">
        <v>90</v>
      </c>
      <c r="B61" s="24" t="s">
        <v>91</v>
      </c>
      <c r="C61" s="23" t="s">
        <v>24</v>
      </c>
      <c r="D61" s="161">
        <v>1.88</v>
      </c>
      <c r="E61" s="162">
        <v>4.4800000000000004</v>
      </c>
      <c r="F61" s="163">
        <v>10.7</v>
      </c>
      <c r="G61" s="161">
        <v>25.6</v>
      </c>
      <c r="H61" s="162">
        <v>21.3</v>
      </c>
      <c r="I61" s="162">
        <v>49.9</v>
      </c>
      <c r="J61" s="163">
        <v>0.8</v>
      </c>
      <c r="K61" s="161">
        <v>0</v>
      </c>
      <c r="L61" s="162">
        <v>0.08</v>
      </c>
      <c r="M61" s="162">
        <v>0.08</v>
      </c>
      <c r="N61" s="162">
        <v>0.05</v>
      </c>
      <c r="O61" s="163">
        <v>7.4</v>
      </c>
      <c r="P61" s="28">
        <v>94</v>
      </c>
    </row>
    <row r="62" spans="1:16">
      <c r="A62" s="75" t="s">
        <v>92</v>
      </c>
      <c r="B62" s="178" t="s">
        <v>93</v>
      </c>
      <c r="C62" s="75" t="s">
        <v>60</v>
      </c>
      <c r="D62" s="133">
        <v>9.82</v>
      </c>
      <c r="E62" s="134">
        <v>7.46</v>
      </c>
      <c r="F62" s="135">
        <v>3.64</v>
      </c>
      <c r="G62" s="133">
        <v>14.64</v>
      </c>
      <c r="H62" s="134">
        <v>10.5</v>
      </c>
      <c r="I62" s="134">
        <v>180.1</v>
      </c>
      <c r="J62" s="135">
        <v>1.53</v>
      </c>
      <c r="K62" s="133">
        <v>4.28</v>
      </c>
      <c r="L62" s="134">
        <v>7.0000000000000007E-2</v>
      </c>
      <c r="M62" s="134">
        <v>0.1</v>
      </c>
      <c r="N62" s="134">
        <v>2.59</v>
      </c>
      <c r="O62" s="135">
        <v>0.02</v>
      </c>
      <c r="P62" s="136">
        <v>124.76</v>
      </c>
    </row>
    <row r="63" spans="1:16">
      <c r="A63" s="75" t="s">
        <v>37</v>
      </c>
      <c r="B63" s="76" t="s">
        <v>38</v>
      </c>
      <c r="C63" s="75">
        <v>150</v>
      </c>
      <c r="D63" s="77">
        <v>5.46</v>
      </c>
      <c r="E63" s="78">
        <v>2.5</v>
      </c>
      <c r="F63" s="79">
        <v>33.68</v>
      </c>
      <c r="G63" s="77">
        <v>9.31</v>
      </c>
      <c r="H63" s="78">
        <v>7.31</v>
      </c>
      <c r="I63" s="78">
        <v>40.06</v>
      </c>
      <c r="J63" s="80">
        <v>0.55000000000000004</v>
      </c>
      <c r="K63" s="77">
        <v>7.2</v>
      </c>
      <c r="L63" s="81">
        <v>0.06</v>
      </c>
      <c r="M63" s="78">
        <v>0.02</v>
      </c>
      <c r="N63" s="78">
        <v>0.5</v>
      </c>
      <c r="O63" s="79">
        <v>0</v>
      </c>
      <c r="P63" s="82">
        <v>179.06</v>
      </c>
    </row>
    <row r="64" spans="1:16">
      <c r="A64" s="75" t="s">
        <v>80</v>
      </c>
      <c r="B64" s="76" t="s">
        <v>81</v>
      </c>
      <c r="C64" s="166" t="s">
        <v>82</v>
      </c>
      <c r="D64" s="133">
        <v>0.14000000000000001</v>
      </c>
      <c r="E64" s="134">
        <v>0.02</v>
      </c>
      <c r="F64" s="135">
        <v>0.38</v>
      </c>
      <c r="G64" s="133">
        <v>3.4</v>
      </c>
      <c r="H64" s="134">
        <v>2.8</v>
      </c>
      <c r="I64" s="134">
        <v>6</v>
      </c>
      <c r="J64" s="135">
        <v>0.1</v>
      </c>
      <c r="K64" s="133">
        <v>0.6</v>
      </c>
      <c r="L64" s="134">
        <v>0.01</v>
      </c>
      <c r="M64" s="134">
        <v>0</v>
      </c>
      <c r="N64" s="134">
        <v>0.04</v>
      </c>
      <c r="O64" s="135">
        <v>1.4</v>
      </c>
      <c r="P64" s="136">
        <v>2.2000000000000002</v>
      </c>
    </row>
    <row r="65" spans="1:16" ht="24.75">
      <c r="A65" s="83" t="s">
        <v>39</v>
      </c>
      <c r="B65" s="84" t="s">
        <v>40</v>
      </c>
      <c r="C65" s="85">
        <v>200</v>
      </c>
      <c r="D65" s="32">
        <v>0.17</v>
      </c>
      <c r="E65" s="33">
        <v>0.16</v>
      </c>
      <c r="F65" s="34">
        <v>17.64</v>
      </c>
      <c r="G65" s="32">
        <v>6.73</v>
      </c>
      <c r="H65" s="33">
        <v>3.52</v>
      </c>
      <c r="I65" s="33">
        <v>4.3099999999999996</v>
      </c>
      <c r="J65" s="34">
        <v>1.25</v>
      </c>
      <c r="K65" s="32">
        <v>1.35</v>
      </c>
      <c r="L65" s="33">
        <v>0.01</v>
      </c>
      <c r="M65" s="33">
        <v>0.01</v>
      </c>
      <c r="N65" s="33">
        <v>0.11</v>
      </c>
      <c r="O65" s="34">
        <v>1.8</v>
      </c>
      <c r="P65" s="35">
        <v>90.81</v>
      </c>
    </row>
    <row r="66" spans="1:16" ht="15.75" thickBot="1">
      <c r="A66" s="31"/>
      <c r="B66" s="93" t="s">
        <v>43</v>
      </c>
      <c r="C66" s="31">
        <v>60</v>
      </c>
      <c r="D66" s="32">
        <v>5</v>
      </c>
      <c r="E66" s="33">
        <v>6</v>
      </c>
      <c r="F66" s="34">
        <v>33.6</v>
      </c>
      <c r="G66" s="32">
        <v>46</v>
      </c>
      <c r="H66" s="33">
        <v>22</v>
      </c>
      <c r="I66" s="33">
        <v>56</v>
      </c>
      <c r="J66" s="34">
        <v>1.26</v>
      </c>
      <c r="K66" s="32">
        <v>0</v>
      </c>
      <c r="L66" s="33">
        <v>8.9999999999999993E-3</v>
      </c>
      <c r="M66" s="33">
        <v>3.2000000000000001E-2</v>
      </c>
      <c r="N66" s="33">
        <v>1</v>
      </c>
      <c r="O66" s="34">
        <v>0</v>
      </c>
      <c r="P66" s="35">
        <v>164</v>
      </c>
    </row>
    <row r="67" spans="1:16" ht="15.75" thickBot="1">
      <c r="A67" s="119"/>
      <c r="B67" s="168" t="s">
        <v>44</v>
      </c>
      <c r="C67" s="169"/>
      <c r="D67" s="145">
        <f t="shared" ref="D67:P67" si="10">SUM(D61:D66)</f>
        <v>22.470000000000002</v>
      </c>
      <c r="E67" s="145">
        <f t="shared" si="10"/>
        <v>20.62</v>
      </c>
      <c r="F67" s="145">
        <f t="shared" si="10"/>
        <v>99.639999999999986</v>
      </c>
      <c r="G67" s="145">
        <f t="shared" si="10"/>
        <v>105.68</v>
      </c>
      <c r="H67" s="145">
        <f t="shared" si="10"/>
        <v>67.430000000000007</v>
      </c>
      <c r="I67" s="145">
        <f t="shared" si="10"/>
        <v>336.37</v>
      </c>
      <c r="J67" s="145">
        <f t="shared" si="10"/>
        <v>5.49</v>
      </c>
      <c r="K67" s="145">
        <f t="shared" si="10"/>
        <v>13.43</v>
      </c>
      <c r="L67" s="145">
        <f t="shared" si="10"/>
        <v>0.23900000000000005</v>
      </c>
      <c r="M67" s="145">
        <f t="shared" si="10"/>
        <v>0.24199999999999999</v>
      </c>
      <c r="N67" s="145">
        <f t="shared" si="10"/>
        <v>4.2899999999999991</v>
      </c>
      <c r="O67" s="145">
        <f t="shared" si="10"/>
        <v>10.620000000000001</v>
      </c>
      <c r="P67" s="46">
        <f t="shared" si="10"/>
        <v>654.82999999999993</v>
      </c>
    </row>
    <row r="68" spans="1:16" ht="15.75" thickBot="1">
      <c r="A68" s="170"/>
      <c r="B68" s="147" t="s">
        <v>65</v>
      </c>
      <c r="C68" s="148"/>
      <c r="D68" s="149">
        <f t="shared" ref="D68:P68" si="11">D67+D59</f>
        <v>40.32</v>
      </c>
      <c r="E68" s="149">
        <f t="shared" si="11"/>
        <v>39.19</v>
      </c>
      <c r="F68" s="149">
        <f t="shared" si="11"/>
        <v>178.94</v>
      </c>
      <c r="G68" s="149">
        <f t="shared" si="11"/>
        <v>222.77</v>
      </c>
      <c r="H68" s="149">
        <f t="shared" si="11"/>
        <v>100.48000000000002</v>
      </c>
      <c r="I68" s="149">
        <f t="shared" si="11"/>
        <v>599.61</v>
      </c>
      <c r="J68" s="149">
        <f t="shared" si="11"/>
        <v>10.06</v>
      </c>
      <c r="K68" s="149">
        <f t="shared" si="11"/>
        <v>222.65</v>
      </c>
      <c r="L68" s="149">
        <f t="shared" si="11"/>
        <v>0.42900000000000005</v>
      </c>
      <c r="M68" s="149">
        <f t="shared" si="11"/>
        <v>0.64200000000000002</v>
      </c>
      <c r="N68" s="149">
        <f t="shared" si="11"/>
        <v>5.7099999999999991</v>
      </c>
      <c r="O68" s="149">
        <f t="shared" si="11"/>
        <v>13.81</v>
      </c>
      <c r="P68" s="150">
        <f t="shared" si="11"/>
        <v>1213.1799999999998</v>
      </c>
    </row>
    <row r="69" spans="1:16">
      <c r="A69" s="179"/>
      <c r="B69" s="180"/>
      <c r="C69" s="181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>
      <c r="A70" s="179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</row>
    <row r="71" spans="1:16">
      <c r="A71" s="179"/>
      <c r="B71" s="180"/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</row>
    <row r="72" spans="1:16" ht="15.75" thickBot="1">
      <c r="A72" s="179"/>
      <c r="B72" s="180"/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</row>
    <row r="73" spans="1:16" ht="15.75" thickBot="1">
      <c r="A73" s="43"/>
      <c r="B73" s="2" t="s">
        <v>94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</row>
    <row r="74" spans="1:16" ht="15.75" thickBot="1">
      <c r="A74" s="43"/>
      <c r="B74" s="7" t="s">
        <v>157</v>
      </c>
      <c r="C74" s="151"/>
      <c r="D74" s="151"/>
      <c r="E74" s="151"/>
      <c r="F74" s="151"/>
      <c r="G74" s="151"/>
      <c r="H74" s="4"/>
      <c r="I74" s="4"/>
      <c r="J74" s="4"/>
      <c r="K74" s="4"/>
      <c r="L74" s="4"/>
      <c r="M74" s="4"/>
      <c r="N74" s="4"/>
      <c r="O74" s="4"/>
      <c r="P74" s="5"/>
    </row>
    <row r="75" spans="1:16">
      <c r="A75" s="106" t="s">
        <v>95</v>
      </c>
      <c r="B75" s="107" t="s">
        <v>96</v>
      </c>
      <c r="C75" s="106" t="s">
        <v>24</v>
      </c>
      <c r="D75" s="108">
        <v>7.63</v>
      </c>
      <c r="E75" s="109">
        <v>11.1</v>
      </c>
      <c r="F75" s="110">
        <v>50.78</v>
      </c>
      <c r="G75" s="108">
        <v>138.5</v>
      </c>
      <c r="H75" s="109">
        <v>31.6</v>
      </c>
      <c r="I75" s="109">
        <v>153.6</v>
      </c>
      <c r="J75" s="109">
        <v>1.68</v>
      </c>
      <c r="K75" s="110">
        <v>54.8</v>
      </c>
      <c r="L75" s="108">
        <v>0.09</v>
      </c>
      <c r="M75" s="109">
        <v>0.16</v>
      </c>
      <c r="N75" s="109">
        <v>0.67</v>
      </c>
      <c r="O75" s="110">
        <v>0.96</v>
      </c>
      <c r="P75" s="111">
        <v>265</v>
      </c>
    </row>
    <row r="76" spans="1:16" ht="24.75">
      <c r="A76" s="31" t="s">
        <v>147</v>
      </c>
      <c r="B76" s="223" t="s">
        <v>148</v>
      </c>
      <c r="C76" s="31">
        <v>75</v>
      </c>
      <c r="D76" s="126">
        <v>5.85</v>
      </c>
      <c r="E76" s="33">
        <v>12.53</v>
      </c>
      <c r="F76" s="34">
        <v>23.02</v>
      </c>
      <c r="G76" s="32">
        <v>79.42</v>
      </c>
      <c r="H76" s="33">
        <v>12.29</v>
      </c>
      <c r="I76" s="33">
        <v>81.16</v>
      </c>
      <c r="J76" s="34">
        <v>0.78</v>
      </c>
      <c r="K76" s="32">
        <v>6.86</v>
      </c>
      <c r="L76" s="33">
        <v>0.06</v>
      </c>
      <c r="M76" s="33">
        <v>0.06</v>
      </c>
      <c r="N76" s="33">
        <v>0.52</v>
      </c>
      <c r="O76" s="34">
        <v>0.67</v>
      </c>
      <c r="P76" s="35">
        <v>228.28</v>
      </c>
    </row>
    <row r="77" spans="1:16">
      <c r="A77" s="83" t="s">
        <v>72</v>
      </c>
      <c r="B77" s="84" t="s">
        <v>99</v>
      </c>
      <c r="C77" s="83">
        <v>200</v>
      </c>
      <c r="D77" s="138">
        <v>1.68</v>
      </c>
      <c r="E77" s="139">
        <v>1.6</v>
      </c>
      <c r="F77" s="140">
        <v>17.54</v>
      </c>
      <c r="G77" s="138">
        <v>68.739999999999995</v>
      </c>
      <c r="H77" s="139">
        <v>8.64</v>
      </c>
      <c r="I77" s="139">
        <v>45.5</v>
      </c>
      <c r="J77" s="140">
        <v>0.1</v>
      </c>
      <c r="K77" s="138">
        <v>0.08</v>
      </c>
      <c r="L77" s="139">
        <v>0.01</v>
      </c>
      <c r="M77" s="139">
        <v>0.06</v>
      </c>
      <c r="N77" s="139">
        <v>0.06</v>
      </c>
      <c r="O77" s="140">
        <v>0.3</v>
      </c>
      <c r="P77" s="143">
        <v>88.4</v>
      </c>
    </row>
    <row r="78" spans="1:16" ht="15.75" thickBot="1">
      <c r="A78" s="83"/>
      <c r="B78" s="113" t="s">
        <v>54</v>
      </c>
      <c r="C78" s="114">
        <v>30</v>
      </c>
      <c r="D78" s="115">
        <v>2.2799999999999998</v>
      </c>
      <c r="E78" s="116">
        <v>0.24</v>
      </c>
      <c r="F78" s="117">
        <v>14.76</v>
      </c>
      <c r="G78" s="115">
        <v>6</v>
      </c>
      <c r="H78" s="116">
        <v>4.2</v>
      </c>
      <c r="I78" s="116">
        <v>19.5</v>
      </c>
      <c r="J78" s="117">
        <v>0.33</v>
      </c>
      <c r="K78" s="115">
        <v>0</v>
      </c>
      <c r="L78" s="116">
        <v>0.03</v>
      </c>
      <c r="M78" s="116">
        <v>0.01</v>
      </c>
      <c r="N78" s="116">
        <v>0.27</v>
      </c>
      <c r="O78" s="117">
        <v>0</v>
      </c>
      <c r="P78" s="118">
        <v>70.5</v>
      </c>
    </row>
    <row r="79" spans="1:16" ht="15.75" thickBot="1">
      <c r="A79" s="119"/>
      <c r="B79" s="44" t="s">
        <v>29</v>
      </c>
      <c r="C79" s="120"/>
      <c r="D79" s="145">
        <v>14.96</v>
      </c>
      <c r="E79" s="145">
        <v>17.55</v>
      </c>
      <c r="F79" s="145">
        <v>67.819999999999993</v>
      </c>
      <c r="G79" s="145">
        <v>329.66</v>
      </c>
      <c r="H79" s="145">
        <v>38.21</v>
      </c>
      <c r="I79" s="145">
        <v>265.48</v>
      </c>
      <c r="J79" s="145">
        <v>2.44</v>
      </c>
      <c r="K79" s="145">
        <v>84.42</v>
      </c>
      <c r="L79" s="145">
        <v>0.19</v>
      </c>
      <c r="M79" s="145">
        <v>0.19</v>
      </c>
      <c r="N79" s="145">
        <v>1.86</v>
      </c>
      <c r="O79" s="145">
        <v>3.1</v>
      </c>
      <c r="P79" s="46">
        <v>492.81</v>
      </c>
    </row>
    <row r="80" spans="1:16" ht="15.75" thickBot="1">
      <c r="A80" s="43"/>
      <c r="B80" s="123" t="s">
        <v>30</v>
      </c>
      <c r="C80" s="45"/>
      <c r="D80" s="45"/>
      <c r="E80" s="45"/>
      <c r="F80" s="45"/>
      <c r="G80" s="3"/>
      <c r="H80" s="3"/>
      <c r="I80" s="3"/>
      <c r="J80" s="3"/>
      <c r="K80" s="3"/>
      <c r="L80" s="3"/>
      <c r="M80" s="3"/>
      <c r="N80" s="3"/>
      <c r="O80" s="3"/>
      <c r="P80" s="122"/>
    </row>
    <row r="81" spans="1:16">
      <c r="A81" s="55" t="s">
        <v>31</v>
      </c>
      <c r="B81" s="56" t="s">
        <v>32</v>
      </c>
      <c r="C81" s="57" t="s">
        <v>24</v>
      </c>
      <c r="D81" s="58">
        <v>1.63</v>
      </c>
      <c r="E81" s="59">
        <v>4.53</v>
      </c>
      <c r="F81" s="60">
        <v>6.9</v>
      </c>
      <c r="G81" s="58">
        <v>31.62</v>
      </c>
      <c r="H81" s="59">
        <v>14.89</v>
      </c>
      <c r="I81" s="59">
        <v>36.049999999999997</v>
      </c>
      <c r="J81" s="60">
        <v>0.64</v>
      </c>
      <c r="K81" s="58">
        <v>10.64</v>
      </c>
      <c r="L81" s="59">
        <v>0.04</v>
      </c>
      <c r="M81" s="59">
        <v>0.04</v>
      </c>
      <c r="N81" s="59">
        <v>0.57999999999999996</v>
      </c>
      <c r="O81" s="60">
        <v>9.6300000000000008</v>
      </c>
      <c r="P81" s="61">
        <v>77.17</v>
      </c>
    </row>
    <row r="82" spans="1:16">
      <c r="A82" s="183" t="s">
        <v>100</v>
      </c>
      <c r="B82" s="184" t="s">
        <v>101</v>
      </c>
      <c r="C82" s="183">
        <v>100</v>
      </c>
      <c r="D82" s="71">
        <v>11.41</v>
      </c>
      <c r="E82" s="72">
        <v>8.89</v>
      </c>
      <c r="F82" s="73">
        <v>9.4499999999999993</v>
      </c>
      <c r="G82" s="71">
        <v>14.37</v>
      </c>
      <c r="H82" s="72">
        <v>16.71</v>
      </c>
      <c r="I82" s="72">
        <v>105.46</v>
      </c>
      <c r="J82" s="73">
        <v>1.24</v>
      </c>
      <c r="K82" s="71">
        <v>13.4</v>
      </c>
      <c r="L82" s="72">
        <v>7.0000000000000007E-2</v>
      </c>
      <c r="M82" s="72">
        <v>0.08</v>
      </c>
      <c r="N82" s="72">
        <v>2.87</v>
      </c>
      <c r="O82" s="73">
        <v>0.44</v>
      </c>
      <c r="P82" s="74">
        <v>163.07</v>
      </c>
    </row>
    <row r="83" spans="1:16">
      <c r="A83" s="83" t="s">
        <v>102</v>
      </c>
      <c r="B83" s="112" t="s">
        <v>103</v>
      </c>
      <c r="C83" s="83">
        <v>150</v>
      </c>
      <c r="D83" s="138">
        <v>3.52</v>
      </c>
      <c r="E83" s="139">
        <v>2.37</v>
      </c>
      <c r="F83" s="140">
        <v>35.69</v>
      </c>
      <c r="G83" s="138">
        <v>4.22</v>
      </c>
      <c r="H83" s="139">
        <v>22.84</v>
      </c>
      <c r="I83" s="139">
        <v>69.3</v>
      </c>
      <c r="J83" s="140">
        <v>0.46</v>
      </c>
      <c r="K83" s="138">
        <v>7.2</v>
      </c>
      <c r="L83" s="139">
        <v>0.03</v>
      </c>
      <c r="M83" s="139">
        <v>0.02</v>
      </c>
      <c r="N83" s="139">
        <v>0.67</v>
      </c>
      <c r="O83" s="142">
        <v>0</v>
      </c>
      <c r="P83" s="143">
        <v>178.13</v>
      </c>
    </row>
    <row r="84" spans="1:16">
      <c r="A84" s="75" t="s">
        <v>80</v>
      </c>
      <c r="B84" s="76" t="s">
        <v>81</v>
      </c>
      <c r="C84" s="166" t="s">
        <v>82</v>
      </c>
      <c r="D84" s="133">
        <v>0.14000000000000001</v>
      </c>
      <c r="E84" s="134">
        <v>0.02</v>
      </c>
      <c r="F84" s="135">
        <v>0.38</v>
      </c>
      <c r="G84" s="133">
        <v>3.4</v>
      </c>
      <c r="H84" s="134">
        <v>2.8</v>
      </c>
      <c r="I84" s="134">
        <v>6</v>
      </c>
      <c r="J84" s="135">
        <v>0.1</v>
      </c>
      <c r="K84" s="133">
        <v>0.6</v>
      </c>
      <c r="L84" s="134">
        <v>0.01</v>
      </c>
      <c r="M84" s="134">
        <v>0</v>
      </c>
      <c r="N84" s="134">
        <v>0.04</v>
      </c>
      <c r="O84" s="135">
        <v>1.4</v>
      </c>
      <c r="P84" s="136">
        <v>2.2000000000000002</v>
      </c>
    </row>
    <row r="85" spans="1:16">
      <c r="A85" s="83" t="s">
        <v>104</v>
      </c>
      <c r="B85" s="167" t="s">
        <v>134</v>
      </c>
      <c r="C85" s="83">
        <v>200</v>
      </c>
      <c r="D85" s="138">
        <v>0.3</v>
      </c>
      <c r="E85" s="139">
        <v>0.12</v>
      </c>
      <c r="F85" s="140">
        <v>22.41</v>
      </c>
      <c r="G85" s="138">
        <v>9.9600000000000009</v>
      </c>
      <c r="H85" s="139">
        <v>2.5499999999999998</v>
      </c>
      <c r="I85" s="139">
        <v>2.5499999999999998</v>
      </c>
      <c r="J85" s="140">
        <v>0.68</v>
      </c>
      <c r="K85" s="138">
        <v>0</v>
      </c>
      <c r="L85" s="139">
        <v>0.01</v>
      </c>
      <c r="M85" s="139">
        <v>0.05</v>
      </c>
      <c r="N85" s="139">
        <v>0.18</v>
      </c>
      <c r="O85" s="140">
        <v>10</v>
      </c>
      <c r="P85" s="143">
        <v>104.99</v>
      </c>
    </row>
    <row r="86" spans="1:16" ht="15.75" thickBot="1">
      <c r="A86" s="31"/>
      <c r="B86" s="93" t="s">
        <v>43</v>
      </c>
      <c r="C86" s="31">
        <v>60</v>
      </c>
      <c r="D86" s="32">
        <v>5</v>
      </c>
      <c r="E86" s="33">
        <v>6</v>
      </c>
      <c r="F86" s="34">
        <v>33.6</v>
      </c>
      <c r="G86" s="32">
        <v>46</v>
      </c>
      <c r="H86" s="33">
        <v>22</v>
      </c>
      <c r="I86" s="33">
        <v>56</v>
      </c>
      <c r="J86" s="34">
        <v>1.26</v>
      </c>
      <c r="K86" s="32">
        <v>0</v>
      </c>
      <c r="L86" s="33">
        <v>8.9999999999999993E-3</v>
      </c>
      <c r="M86" s="33">
        <v>3.2000000000000001E-2</v>
      </c>
      <c r="N86" s="33">
        <v>1</v>
      </c>
      <c r="O86" s="34">
        <v>0</v>
      </c>
      <c r="P86" s="35">
        <v>164</v>
      </c>
    </row>
    <row r="87" spans="1:16" ht="15.75" thickBot="1">
      <c r="A87" s="119"/>
      <c r="B87" s="168" t="s">
        <v>44</v>
      </c>
      <c r="C87" s="169"/>
      <c r="D87" s="145">
        <f t="shared" ref="D87:P87" si="12">SUM(D81:D86)</f>
        <v>22</v>
      </c>
      <c r="E87" s="145">
        <f t="shared" si="12"/>
        <v>21.93</v>
      </c>
      <c r="F87" s="145">
        <f t="shared" si="12"/>
        <v>108.43</v>
      </c>
      <c r="G87" s="145">
        <f t="shared" si="12"/>
        <v>109.57</v>
      </c>
      <c r="H87" s="145">
        <f t="shared" si="12"/>
        <v>81.789999999999992</v>
      </c>
      <c r="I87" s="145">
        <f t="shared" si="12"/>
        <v>275.36</v>
      </c>
      <c r="J87" s="145">
        <f t="shared" si="12"/>
        <v>4.38</v>
      </c>
      <c r="K87" s="145">
        <f t="shared" si="12"/>
        <v>31.84</v>
      </c>
      <c r="L87" s="145">
        <f t="shared" si="12"/>
        <v>0.16900000000000004</v>
      </c>
      <c r="M87" s="145">
        <f t="shared" si="12"/>
        <v>0.222</v>
      </c>
      <c r="N87" s="145">
        <f t="shared" si="12"/>
        <v>5.34</v>
      </c>
      <c r="O87" s="145">
        <f t="shared" si="12"/>
        <v>21.47</v>
      </c>
      <c r="P87" s="46">
        <f t="shared" si="12"/>
        <v>689.56</v>
      </c>
    </row>
    <row r="88" spans="1:16" ht="15.75" thickBot="1">
      <c r="A88" s="170"/>
      <c r="B88" s="147" t="s">
        <v>65</v>
      </c>
      <c r="C88" s="148"/>
      <c r="D88" s="149">
        <f t="shared" ref="D88:P88" si="13">D87+D79</f>
        <v>36.96</v>
      </c>
      <c r="E88" s="149">
        <f t="shared" si="13"/>
        <v>39.480000000000004</v>
      </c>
      <c r="F88" s="149">
        <f t="shared" si="13"/>
        <v>176.25</v>
      </c>
      <c r="G88" s="149">
        <f t="shared" si="13"/>
        <v>439.23</v>
      </c>
      <c r="H88" s="149">
        <f t="shared" si="13"/>
        <v>120</v>
      </c>
      <c r="I88" s="149">
        <f t="shared" si="13"/>
        <v>540.84</v>
      </c>
      <c r="J88" s="149">
        <f t="shared" si="13"/>
        <v>6.82</v>
      </c>
      <c r="K88" s="149">
        <f t="shared" si="13"/>
        <v>116.26</v>
      </c>
      <c r="L88" s="149">
        <f t="shared" si="13"/>
        <v>0.35900000000000004</v>
      </c>
      <c r="M88" s="149">
        <f t="shared" si="13"/>
        <v>0.41200000000000003</v>
      </c>
      <c r="N88" s="149">
        <f t="shared" si="13"/>
        <v>7.2</v>
      </c>
      <c r="O88" s="149">
        <f t="shared" si="13"/>
        <v>24.57</v>
      </c>
      <c r="P88" s="150">
        <f t="shared" si="13"/>
        <v>1182.3699999999999</v>
      </c>
    </row>
    <row r="89" spans="1:16" ht="15.75" thickBot="1">
      <c r="A89" s="43"/>
      <c r="B89" s="104" t="s">
        <v>105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</row>
    <row r="90" spans="1:16" ht="15.75" thickBot="1">
      <c r="A90" s="6"/>
      <c r="B90" s="7" t="s">
        <v>157</v>
      </c>
      <c r="C90" s="105"/>
      <c r="D90" s="105"/>
      <c r="E90" s="105"/>
      <c r="F90" s="105"/>
      <c r="G90" s="105"/>
      <c r="H90" s="8"/>
      <c r="I90" s="8"/>
      <c r="J90" s="8"/>
      <c r="K90" s="8"/>
      <c r="L90" s="8"/>
      <c r="M90" s="8"/>
      <c r="N90" s="8"/>
      <c r="O90" s="8"/>
      <c r="P90" s="9"/>
    </row>
    <row r="91" spans="1:16">
      <c r="A91" s="106" t="s">
        <v>47</v>
      </c>
      <c r="B91" s="107" t="s">
        <v>106</v>
      </c>
      <c r="C91" s="23">
        <v>100</v>
      </c>
      <c r="D91" s="25">
        <v>13.5</v>
      </c>
      <c r="E91" s="26">
        <v>9.44</v>
      </c>
      <c r="F91" s="27">
        <v>19.2</v>
      </c>
      <c r="G91" s="25">
        <v>121.25</v>
      </c>
      <c r="H91" s="26">
        <v>24.56</v>
      </c>
      <c r="I91" s="26">
        <v>176.34</v>
      </c>
      <c r="J91" s="27">
        <v>0.73</v>
      </c>
      <c r="K91" s="25">
        <v>0.06</v>
      </c>
      <c r="L91" s="185">
        <v>0.06</v>
      </c>
      <c r="M91" s="185">
        <v>0.21</v>
      </c>
      <c r="N91" s="26">
        <v>0.66</v>
      </c>
      <c r="O91" s="27">
        <v>0.74</v>
      </c>
      <c r="P91" s="28">
        <v>222.89</v>
      </c>
    </row>
    <row r="92" spans="1:16" ht="24.75">
      <c r="A92" s="31" t="s">
        <v>49</v>
      </c>
      <c r="B92" s="112" t="s">
        <v>50</v>
      </c>
      <c r="C92" s="31">
        <v>30</v>
      </c>
      <c r="D92" s="32">
        <v>2.16</v>
      </c>
      <c r="E92" s="33">
        <v>2.5499999999999998</v>
      </c>
      <c r="F92" s="34">
        <v>16.649999999999999</v>
      </c>
      <c r="G92" s="32">
        <v>92.1</v>
      </c>
      <c r="H92" s="33">
        <v>10.199999999999999</v>
      </c>
      <c r="I92" s="33">
        <v>65.7</v>
      </c>
      <c r="J92" s="34">
        <v>0.06</v>
      </c>
      <c r="K92" s="32">
        <v>12.6</v>
      </c>
      <c r="L92" s="33">
        <v>0.02</v>
      </c>
      <c r="M92" s="33">
        <v>0.06</v>
      </c>
      <c r="N92" s="33">
        <v>12.6</v>
      </c>
      <c r="O92" s="34">
        <v>0.06</v>
      </c>
      <c r="P92" s="35">
        <v>98.4</v>
      </c>
    </row>
    <row r="93" spans="1:16">
      <c r="A93" s="83" t="s">
        <v>27</v>
      </c>
      <c r="B93" s="84" t="s">
        <v>28</v>
      </c>
      <c r="C93" s="83">
        <v>200</v>
      </c>
      <c r="D93" s="138">
        <v>1.52</v>
      </c>
      <c r="E93" s="139">
        <v>1.35</v>
      </c>
      <c r="F93" s="140">
        <v>15.9</v>
      </c>
      <c r="G93" s="138">
        <v>126.6</v>
      </c>
      <c r="H93" s="139">
        <v>15.4</v>
      </c>
      <c r="I93" s="139">
        <v>92.8</v>
      </c>
      <c r="J93" s="140">
        <v>0.41</v>
      </c>
      <c r="K93" s="138">
        <v>10</v>
      </c>
      <c r="L93" s="139">
        <v>0.04</v>
      </c>
      <c r="M93" s="139">
        <v>0.16</v>
      </c>
      <c r="N93" s="139">
        <v>0.12</v>
      </c>
      <c r="O93" s="140">
        <v>1.3</v>
      </c>
      <c r="P93" s="143">
        <v>81</v>
      </c>
    </row>
    <row r="94" spans="1:16">
      <c r="A94" s="86"/>
      <c r="B94" s="87" t="s">
        <v>41</v>
      </c>
      <c r="C94" s="88" t="s">
        <v>42</v>
      </c>
      <c r="D94" s="89">
        <v>0.62</v>
      </c>
      <c r="E94" s="90">
        <v>0.62</v>
      </c>
      <c r="F94" s="91">
        <v>15.19</v>
      </c>
      <c r="G94" s="89">
        <v>24.8</v>
      </c>
      <c r="H94" s="90">
        <v>13.95</v>
      </c>
      <c r="I94" s="90">
        <v>17</v>
      </c>
      <c r="J94" s="91">
        <v>3.41</v>
      </c>
      <c r="K94" s="89">
        <v>0</v>
      </c>
      <c r="L94" s="90">
        <v>0.05</v>
      </c>
      <c r="M94" s="90">
        <v>0.04</v>
      </c>
      <c r="N94" s="90">
        <v>0.47</v>
      </c>
      <c r="O94" s="91">
        <v>16</v>
      </c>
      <c r="P94" s="92">
        <v>73</v>
      </c>
    </row>
    <row r="95" spans="1:16" ht="15.75" thickBot="1">
      <c r="A95" s="83"/>
      <c r="B95" s="113" t="s">
        <v>54</v>
      </c>
      <c r="C95" s="114">
        <v>30</v>
      </c>
      <c r="D95" s="115">
        <v>2.2799999999999998</v>
      </c>
      <c r="E95" s="116">
        <v>0.24</v>
      </c>
      <c r="F95" s="117">
        <v>14.76</v>
      </c>
      <c r="G95" s="115">
        <v>6</v>
      </c>
      <c r="H95" s="116">
        <v>4.2</v>
      </c>
      <c r="I95" s="116">
        <v>19.5</v>
      </c>
      <c r="J95" s="117">
        <v>0.33</v>
      </c>
      <c r="K95" s="115">
        <v>0</v>
      </c>
      <c r="L95" s="116">
        <v>0.03</v>
      </c>
      <c r="M95" s="116">
        <v>0.01</v>
      </c>
      <c r="N95" s="116">
        <v>0.27</v>
      </c>
      <c r="O95" s="117">
        <v>0</v>
      </c>
      <c r="P95" s="118">
        <v>70.5</v>
      </c>
    </row>
    <row r="96" spans="1:16" ht="15.75" thickBot="1">
      <c r="A96" s="119"/>
      <c r="B96" s="120" t="s">
        <v>55</v>
      </c>
      <c r="C96" s="120"/>
      <c r="D96" s="121">
        <f>SUM(D91:D95)</f>
        <v>20.080000000000002</v>
      </c>
      <c r="E96" s="121">
        <f t="shared" ref="E96:P96" si="14">SUM(E91:E95)</f>
        <v>14.199999999999998</v>
      </c>
      <c r="F96" s="121">
        <f t="shared" si="14"/>
        <v>81.7</v>
      </c>
      <c r="G96" s="121">
        <f t="shared" si="14"/>
        <v>370.75</v>
      </c>
      <c r="H96" s="121">
        <f t="shared" si="14"/>
        <v>68.31</v>
      </c>
      <c r="I96" s="121">
        <f t="shared" si="14"/>
        <v>371.34000000000003</v>
      </c>
      <c r="J96" s="121">
        <f t="shared" si="14"/>
        <v>4.9400000000000004</v>
      </c>
      <c r="K96" s="121">
        <f t="shared" si="14"/>
        <v>22.66</v>
      </c>
      <c r="L96" s="121">
        <f t="shared" si="14"/>
        <v>0.19999999999999998</v>
      </c>
      <c r="M96" s="121">
        <f t="shared" si="14"/>
        <v>0.48000000000000004</v>
      </c>
      <c r="N96" s="121">
        <f t="shared" si="14"/>
        <v>14.12</v>
      </c>
      <c r="O96" s="121">
        <f t="shared" si="14"/>
        <v>18.100000000000001</v>
      </c>
      <c r="P96" s="122">
        <f t="shared" si="14"/>
        <v>545.79</v>
      </c>
    </row>
    <row r="97" spans="1:16" ht="15.75" thickBot="1">
      <c r="A97" s="6"/>
      <c r="B97" s="7" t="s">
        <v>30</v>
      </c>
      <c r="C97" s="105"/>
      <c r="D97" s="105"/>
      <c r="E97" s="105"/>
      <c r="F97" s="105"/>
      <c r="G97" s="105"/>
      <c r="H97" s="8"/>
      <c r="I97" s="8"/>
      <c r="J97" s="8"/>
      <c r="K97" s="8"/>
      <c r="L97" s="8"/>
      <c r="M97" s="8"/>
      <c r="N97" s="8"/>
      <c r="O97" s="8"/>
      <c r="P97" s="9"/>
    </row>
    <row r="98" spans="1:16">
      <c r="A98" s="23" t="s">
        <v>107</v>
      </c>
      <c r="B98" s="24" t="s">
        <v>108</v>
      </c>
      <c r="C98" s="23" t="s">
        <v>24</v>
      </c>
      <c r="D98" s="25">
        <v>2.57</v>
      </c>
      <c r="E98" s="26">
        <v>5.4</v>
      </c>
      <c r="F98" s="27">
        <v>7.11</v>
      </c>
      <c r="G98" s="25">
        <v>32.700000000000003</v>
      </c>
      <c r="H98" s="26">
        <v>16.940000000000001</v>
      </c>
      <c r="I98" s="26">
        <v>46.67</v>
      </c>
      <c r="J98" s="27">
        <v>0.9</v>
      </c>
      <c r="K98" s="25">
        <v>13.9</v>
      </c>
      <c r="L98" s="26">
        <v>0.04</v>
      </c>
      <c r="M98" s="26">
        <v>0.04</v>
      </c>
      <c r="N98" s="26">
        <v>0.71</v>
      </c>
      <c r="O98" s="27">
        <v>5.67</v>
      </c>
      <c r="P98" s="28">
        <v>90.88</v>
      </c>
    </row>
    <row r="99" spans="1:16">
      <c r="A99" s="186" t="s">
        <v>109</v>
      </c>
      <c r="B99" s="187" t="s">
        <v>110</v>
      </c>
      <c r="C99" s="186">
        <v>75</v>
      </c>
      <c r="D99" s="77">
        <v>11.41</v>
      </c>
      <c r="E99" s="78">
        <v>8.85</v>
      </c>
      <c r="F99" s="79">
        <v>9.4499999999999993</v>
      </c>
      <c r="G99" s="77">
        <v>14.37</v>
      </c>
      <c r="H99" s="78">
        <v>16.71</v>
      </c>
      <c r="I99" s="78">
        <v>105.46</v>
      </c>
      <c r="J99" s="79">
        <v>1.24</v>
      </c>
      <c r="K99" s="77">
        <v>13.4</v>
      </c>
      <c r="L99" s="78">
        <v>7.0000000000000007E-2</v>
      </c>
      <c r="M99" s="78">
        <v>0.08</v>
      </c>
      <c r="N99" s="78">
        <v>2.87</v>
      </c>
      <c r="O99" s="79">
        <v>0.44</v>
      </c>
      <c r="P99" s="82">
        <v>163.07</v>
      </c>
    </row>
    <row r="100" spans="1:16">
      <c r="A100" s="69" t="s">
        <v>35</v>
      </c>
      <c r="B100" s="70" t="s">
        <v>36</v>
      </c>
      <c r="C100" s="69">
        <v>30</v>
      </c>
      <c r="D100" s="71">
        <v>0.55000000000000004</v>
      </c>
      <c r="E100" s="72">
        <v>0.69</v>
      </c>
      <c r="F100" s="73">
        <v>2.21</v>
      </c>
      <c r="G100" s="71">
        <v>6.82</v>
      </c>
      <c r="H100" s="72">
        <v>2.27</v>
      </c>
      <c r="I100" s="72">
        <v>7.5</v>
      </c>
      <c r="J100" s="73">
        <v>0.09</v>
      </c>
      <c r="K100" s="71">
        <v>2.7</v>
      </c>
      <c r="L100" s="72">
        <v>0.01</v>
      </c>
      <c r="M100" s="72">
        <v>0.01</v>
      </c>
      <c r="N100" s="72">
        <v>0.08</v>
      </c>
      <c r="O100" s="73">
        <v>0.56000000000000005</v>
      </c>
      <c r="P100" s="74">
        <v>17.23</v>
      </c>
    </row>
    <row r="101" spans="1:16">
      <c r="A101" s="75" t="s">
        <v>61</v>
      </c>
      <c r="B101" s="131" t="s">
        <v>62</v>
      </c>
      <c r="C101" s="132">
        <v>150</v>
      </c>
      <c r="D101" s="133">
        <v>8.32</v>
      </c>
      <c r="E101" s="134">
        <v>3.93</v>
      </c>
      <c r="F101" s="135">
        <v>36.56</v>
      </c>
      <c r="G101" s="133">
        <v>12.85</v>
      </c>
      <c r="H101" s="134">
        <v>121.8</v>
      </c>
      <c r="I101" s="134">
        <v>182.27</v>
      </c>
      <c r="J101" s="135">
        <v>4.08</v>
      </c>
      <c r="K101" s="133">
        <v>7.2</v>
      </c>
      <c r="L101" s="134">
        <v>0.22</v>
      </c>
      <c r="M101" s="134">
        <v>0.11</v>
      </c>
      <c r="N101" s="134">
        <v>4.03</v>
      </c>
      <c r="O101" s="135">
        <v>0</v>
      </c>
      <c r="P101" s="136">
        <v>214.93</v>
      </c>
    </row>
    <row r="102" spans="1:16">
      <c r="A102" s="83" t="s">
        <v>49</v>
      </c>
      <c r="B102" s="137" t="s">
        <v>111</v>
      </c>
      <c r="C102" s="83">
        <v>200</v>
      </c>
      <c r="D102" s="138">
        <v>0</v>
      </c>
      <c r="E102" s="139">
        <v>0</v>
      </c>
      <c r="F102" s="140">
        <v>19.600000000000001</v>
      </c>
      <c r="G102" s="141">
        <v>9</v>
      </c>
      <c r="H102" s="139">
        <v>2</v>
      </c>
      <c r="I102" s="139">
        <v>0</v>
      </c>
      <c r="J102" s="142">
        <v>0</v>
      </c>
      <c r="K102" s="138">
        <v>0.5</v>
      </c>
      <c r="L102" s="139">
        <v>0.6</v>
      </c>
      <c r="M102" s="139">
        <v>0.6</v>
      </c>
      <c r="N102" s="139">
        <v>6.5</v>
      </c>
      <c r="O102" s="140">
        <v>30</v>
      </c>
      <c r="P102" s="143">
        <v>80</v>
      </c>
    </row>
    <row r="103" spans="1:16" ht="15.75" thickBot="1">
      <c r="A103" s="31"/>
      <c r="B103" s="93" t="s">
        <v>43</v>
      </c>
      <c r="C103" s="31">
        <v>60</v>
      </c>
      <c r="D103" s="32">
        <v>5</v>
      </c>
      <c r="E103" s="33">
        <v>6</v>
      </c>
      <c r="F103" s="34">
        <v>33.6</v>
      </c>
      <c r="G103" s="32">
        <v>46</v>
      </c>
      <c r="H103" s="33">
        <v>22</v>
      </c>
      <c r="I103" s="33">
        <v>56</v>
      </c>
      <c r="J103" s="34">
        <v>1.26</v>
      </c>
      <c r="K103" s="32">
        <v>0</v>
      </c>
      <c r="L103" s="33">
        <v>8.9999999999999993E-3</v>
      </c>
      <c r="M103" s="33">
        <v>3.2000000000000001E-2</v>
      </c>
      <c r="N103" s="33">
        <v>1</v>
      </c>
      <c r="O103" s="34">
        <v>0</v>
      </c>
      <c r="P103" s="35">
        <v>164</v>
      </c>
    </row>
    <row r="104" spans="1:16" ht="15.75" thickBot="1">
      <c r="A104" s="119"/>
      <c r="B104" s="168" t="s">
        <v>44</v>
      </c>
      <c r="C104" s="169"/>
      <c r="D104" s="145">
        <f t="shared" ref="D104:P104" si="15">SUM(D97:D103)</f>
        <v>27.85</v>
      </c>
      <c r="E104" s="145">
        <f t="shared" si="15"/>
        <v>24.87</v>
      </c>
      <c r="F104" s="145">
        <f t="shared" si="15"/>
        <v>108.53</v>
      </c>
      <c r="G104" s="145">
        <f t="shared" si="15"/>
        <v>121.74</v>
      </c>
      <c r="H104" s="145">
        <f t="shared" si="15"/>
        <v>181.72</v>
      </c>
      <c r="I104" s="145">
        <f t="shared" si="15"/>
        <v>397.9</v>
      </c>
      <c r="J104" s="145">
        <f t="shared" si="15"/>
        <v>7.57</v>
      </c>
      <c r="K104" s="145">
        <f t="shared" si="15"/>
        <v>37.700000000000003</v>
      </c>
      <c r="L104" s="145">
        <f t="shared" si="15"/>
        <v>0.94899999999999995</v>
      </c>
      <c r="M104" s="145">
        <f t="shared" si="15"/>
        <v>0.872</v>
      </c>
      <c r="N104" s="145">
        <f t="shared" si="15"/>
        <v>15.190000000000001</v>
      </c>
      <c r="O104" s="145">
        <f t="shared" si="15"/>
        <v>36.67</v>
      </c>
      <c r="P104" s="46">
        <f t="shared" si="15"/>
        <v>730.11</v>
      </c>
    </row>
    <row r="105" spans="1:16" ht="15.75" thickBot="1">
      <c r="A105" s="170"/>
      <c r="B105" s="147" t="s">
        <v>65</v>
      </c>
      <c r="C105" s="148"/>
      <c r="D105" s="149">
        <f t="shared" ref="D105:P105" si="16">D104+D96</f>
        <v>47.930000000000007</v>
      </c>
      <c r="E105" s="149">
        <f t="shared" si="16"/>
        <v>39.07</v>
      </c>
      <c r="F105" s="149">
        <f t="shared" si="16"/>
        <v>190.23000000000002</v>
      </c>
      <c r="G105" s="149">
        <f t="shared" si="16"/>
        <v>492.49</v>
      </c>
      <c r="H105" s="149">
        <f t="shared" si="16"/>
        <v>250.03</v>
      </c>
      <c r="I105" s="149">
        <f t="shared" si="16"/>
        <v>769.24</v>
      </c>
      <c r="J105" s="149">
        <f t="shared" si="16"/>
        <v>12.510000000000002</v>
      </c>
      <c r="K105" s="149">
        <f t="shared" si="16"/>
        <v>60.36</v>
      </c>
      <c r="L105" s="149">
        <f t="shared" si="16"/>
        <v>1.149</v>
      </c>
      <c r="M105" s="149">
        <f t="shared" si="16"/>
        <v>1.3520000000000001</v>
      </c>
      <c r="N105" s="149">
        <f t="shared" si="16"/>
        <v>29.310000000000002</v>
      </c>
      <c r="O105" s="149">
        <f t="shared" si="16"/>
        <v>54.77</v>
      </c>
      <c r="P105" s="150">
        <f t="shared" si="16"/>
        <v>1275.9000000000001</v>
      </c>
    </row>
    <row r="106" spans="1:16">
      <c r="A106" s="179"/>
      <c r="B106" s="180"/>
      <c r="C106" s="181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</row>
    <row r="107" spans="1:16">
      <c r="A107" s="179"/>
      <c r="B107" s="180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</row>
    <row r="108" spans="1:16" ht="15.75" thickBot="1">
      <c r="A108" s="179"/>
      <c r="B108" s="180"/>
      <c r="C108" s="181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</row>
    <row r="109" spans="1:16" ht="15.75" thickBot="1">
      <c r="A109" s="43"/>
      <c r="B109" s="104" t="s">
        <v>112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</row>
    <row r="110" spans="1:16" ht="15.75" thickBot="1">
      <c r="A110" s="6"/>
      <c r="B110" s="7" t="s">
        <v>157</v>
      </c>
      <c r="C110" s="105"/>
      <c r="D110" s="105"/>
      <c r="E110" s="105"/>
      <c r="F110" s="105"/>
      <c r="G110" s="105"/>
      <c r="H110" s="8"/>
      <c r="I110" s="8"/>
      <c r="J110" s="8"/>
      <c r="K110" s="8"/>
      <c r="L110" s="8"/>
      <c r="M110" s="8"/>
      <c r="N110" s="8"/>
      <c r="O110" s="8"/>
      <c r="P110" s="9"/>
    </row>
    <row r="111" spans="1:16">
      <c r="A111" s="23" t="s">
        <v>22</v>
      </c>
      <c r="B111" s="24" t="s">
        <v>23</v>
      </c>
      <c r="C111" s="23" t="s">
        <v>24</v>
      </c>
      <c r="D111" s="25">
        <v>8.31</v>
      </c>
      <c r="E111" s="26">
        <v>13.12</v>
      </c>
      <c r="F111" s="27">
        <v>37.630000000000003</v>
      </c>
      <c r="G111" s="25">
        <v>149.62</v>
      </c>
      <c r="H111" s="26">
        <v>70.819999999999993</v>
      </c>
      <c r="I111" s="26">
        <v>234.98</v>
      </c>
      <c r="J111" s="27">
        <v>1.73</v>
      </c>
      <c r="K111" s="25">
        <v>54.8</v>
      </c>
      <c r="L111" s="26">
        <v>0.18</v>
      </c>
      <c r="M111" s="26">
        <v>0.17</v>
      </c>
      <c r="N111" s="26">
        <v>0.5</v>
      </c>
      <c r="O111" s="27">
        <v>0.96</v>
      </c>
      <c r="P111" s="28">
        <v>303</v>
      </c>
    </row>
    <row r="112" spans="1:16" ht="24.75">
      <c r="A112" s="152" t="s">
        <v>113</v>
      </c>
      <c r="B112" s="112" t="s">
        <v>114</v>
      </c>
      <c r="C112" s="152" t="s">
        <v>71</v>
      </c>
      <c r="D112" s="32">
        <v>5.14</v>
      </c>
      <c r="E112" s="33">
        <v>4.53</v>
      </c>
      <c r="F112" s="34">
        <v>47.08</v>
      </c>
      <c r="G112" s="32">
        <v>22.89</v>
      </c>
      <c r="H112" s="33">
        <v>9.81</v>
      </c>
      <c r="I112" s="33">
        <v>53.36</v>
      </c>
      <c r="J112" s="34">
        <v>0.8</v>
      </c>
      <c r="K112" s="32">
        <v>9.2100000000000009</v>
      </c>
      <c r="L112" s="33">
        <v>7.0000000000000007E-2</v>
      </c>
      <c r="M112" s="33">
        <v>0.05</v>
      </c>
      <c r="N112" s="33">
        <v>0.57999999999999996</v>
      </c>
      <c r="O112" s="34">
        <v>0.28999999999999998</v>
      </c>
      <c r="P112" s="35">
        <v>249.68</v>
      </c>
    </row>
    <row r="113" spans="1:16" ht="15.75" thickBot="1">
      <c r="A113" s="188" t="s">
        <v>115</v>
      </c>
      <c r="B113" s="189" t="s">
        <v>116</v>
      </c>
      <c r="C113" s="188">
        <v>200</v>
      </c>
      <c r="D113" s="115">
        <v>7.0000000000000007E-2</v>
      </c>
      <c r="E113" s="116">
        <v>0.02</v>
      </c>
      <c r="F113" s="117">
        <v>15</v>
      </c>
      <c r="G113" s="115">
        <v>11.1</v>
      </c>
      <c r="H113" s="116">
        <v>1.4</v>
      </c>
      <c r="I113" s="116">
        <v>2.8</v>
      </c>
      <c r="J113" s="117">
        <v>0.28000000000000003</v>
      </c>
      <c r="K113" s="115">
        <v>0</v>
      </c>
      <c r="L113" s="116">
        <v>0</v>
      </c>
      <c r="M113" s="116">
        <v>0</v>
      </c>
      <c r="N113" s="116">
        <v>0.02</v>
      </c>
      <c r="O113" s="117">
        <v>0.03</v>
      </c>
      <c r="P113" s="190">
        <v>60</v>
      </c>
    </row>
    <row r="114" spans="1:16" ht="15.75" thickBot="1">
      <c r="A114" s="119"/>
      <c r="B114" s="120" t="s">
        <v>55</v>
      </c>
      <c r="C114" s="120"/>
      <c r="D114" s="121">
        <f>SUM(D111:D113)</f>
        <v>13.52</v>
      </c>
      <c r="E114" s="121">
        <f t="shared" ref="E114:P114" si="17">SUM(E111:E113)</f>
        <v>17.669999999999998</v>
      </c>
      <c r="F114" s="121">
        <f t="shared" si="17"/>
        <v>99.710000000000008</v>
      </c>
      <c r="G114" s="121">
        <f t="shared" si="17"/>
        <v>183.60999999999999</v>
      </c>
      <c r="H114" s="121">
        <f t="shared" si="17"/>
        <v>82.03</v>
      </c>
      <c r="I114" s="121">
        <f t="shared" si="17"/>
        <v>291.14</v>
      </c>
      <c r="J114" s="121">
        <f t="shared" si="17"/>
        <v>2.8100000000000005</v>
      </c>
      <c r="K114" s="121">
        <f t="shared" si="17"/>
        <v>64.009999999999991</v>
      </c>
      <c r="L114" s="121">
        <f t="shared" si="17"/>
        <v>0.25</v>
      </c>
      <c r="M114" s="121">
        <f t="shared" si="17"/>
        <v>0.22000000000000003</v>
      </c>
      <c r="N114" s="121">
        <f t="shared" si="17"/>
        <v>1.1000000000000001</v>
      </c>
      <c r="O114" s="121">
        <f t="shared" si="17"/>
        <v>1.28</v>
      </c>
      <c r="P114" s="122">
        <f t="shared" si="17"/>
        <v>612.68000000000006</v>
      </c>
    </row>
    <row r="115" spans="1:16" ht="15.75" thickBot="1">
      <c r="A115" s="6"/>
      <c r="B115" s="7" t="s">
        <v>30</v>
      </c>
      <c r="C115" s="105"/>
      <c r="D115" s="105"/>
      <c r="E115" s="105"/>
      <c r="F115" s="105"/>
      <c r="G115" s="105"/>
      <c r="H115" s="8"/>
      <c r="I115" s="8"/>
      <c r="J115" s="8"/>
      <c r="K115" s="8"/>
      <c r="L115" s="8"/>
      <c r="M115" s="8"/>
      <c r="N115" s="8"/>
      <c r="O115" s="8"/>
      <c r="P115" s="9"/>
    </row>
    <row r="116" spans="1:16">
      <c r="A116" s="23" t="s">
        <v>74</v>
      </c>
      <c r="B116" s="24" t="s">
        <v>75</v>
      </c>
      <c r="C116" s="23">
        <v>200</v>
      </c>
      <c r="D116" s="161">
        <v>5.53</v>
      </c>
      <c r="E116" s="162">
        <v>4.78</v>
      </c>
      <c r="F116" s="163">
        <v>14.06</v>
      </c>
      <c r="G116" s="161">
        <v>25.9</v>
      </c>
      <c r="H116" s="162">
        <v>27.41</v>
      </c>
      <c r="I116" s="162">
        <v>82.89</v>
      </c>
      <c r="J116" s="163">
        <v>1.55</v>
      </c>
      <c r="K116" s="161">
        <v>10.3</v>
      </c>
      <c r="L116" s="162">
        <v>0.14000000000000001</v>
      </c>
      <c r="M116" s="162">
        <v>0.05</v>
      </c>
      <c r="N116" s="162">
        <v>1.08</v>
      </c>
      <c r="O116" s="163">
        <v>3.41</v>
      </c>
      <c r="P116" s="28">
        <v>120.71</v>
      </c>
    </row>
    <row r="117" spans="1:16">
      <c r="A117" s="69" t="s">
        <v>117</v>
      </c>
      <c r="B117" s="191" t="s">
        <v>149</v>
      </c>
      <c r="C117" s="69">
        <v>75</v>
      </c>
      <c r="D117" s="71">
        <v>11.29</v>
      </c>
      <c r="E117" s="72">
        <v>3.81</v>
      </c>
      <c r="F117" s="73">
        <v>7.94</v>
      </c>
      <c r="G117" s="71">
        <v>17.09</v>
      </c>
      <c r="H117" s="72">
        <v>21.67</v>
      </c>
      <c r="I117" s="72">
        <v>122.54</v>
      </c>
      <c r="J117" s="73">
        <v>0.88</v>
      </c>
      <c r="K117" s="71">
        <v>13.38</v>
      </c>
      <c r="L117" s="72">
        <v>0.16</v>
      </c>
      <c r="M117" s="72">
        <v>0.1</v>
      </c>
      <c r="N117" s="72">
        <v>2.4300000000000002</v>
      </c>
      <c r="O117" s="73">
        <v>0.26</v>
      </c>
      <c r="P117" s="74">
        <v>111.16</v>
      </c>
    </row>
    <row r="118" spans="1:16">
      <c r="A118" s="31" t="s">
        <v>78</v>
      </c>
      <c r="B118" s="112" t="s">
        <v>79</v>
      </c>
      <c r="C118" s="85">
        <v>150</v>
      </c>
      <c r="D118" s="32">
        <v>3.09</v>
      </c>
      <c r="E118" s="33">
        <v>3.12</v>
      </c>
      <c r="F118" s="34">
        <v>19.29</v>
      </c>
      <c r="G118" s="32">
        <v>40.83</v>
      </c>
      <c r="H118" s="33">
        <v>27.82</v>
      </c>
      <c r="I118" s="33">
        <v>62.34</v>
      </c>
      <c r="J118" s="34">
        <v>22.88</v>
      </c>
      <c r="K118" s="32">
        <v>7.22</v>
      </c>
      <c r="L118" s="33">
        <v>0.11</v>
      </c>
      <c r="M118" s="33">
        <v>0.1</v>
      </c>
      <c r="N118" s="33">
        <v>1.29</v>
      </c>
      <c r="O118" s="34">
        <v>9.91</v>
      </c>
      <c r="P118" s="35">
        <v>117.49</v>
      </c>
    </row>
    <row r="119" spans="1:16">
      <c r="A119" s="75" t="s">
        <v>80</v>
      </c>
      <c r="B119" s="76" t="s">
        <v>81</v>
      </c>
      <c r="C119" s="166" t="s">
        <v>82</v>
      </c>
      <c r="D119" s="133">
        <v>0.14000000000000001</v>
      </c>
      <c r="E119" s="134">
        <v>0.02</v>
      </c>
      <c r="F119" s="135">
        <v>0.38</v>
      </c>
      <c r="G119" s="133">
        <v>3.4</v>
      </c>
      <c r="H119" s="134">
        <v>2.8</v>
      </c>
      <c r="I119" s="134">
        <v>6</v>
      </c>
      <c r="J119" s="135">
        <v>0.1</v>
      </c>
      <c r="K119" s="133">
        <v>0.6</v>
      </c>
      <c r="L119" s="134">
        <v>0.01</v>
      </c>
      <c r="M119" s="134">
        <v>0</v>
      </c>
      <c r="N119" s="134">
        <v>0.04</v>
      </c>
      <c r="O119" s="135">
        <v>1.4</v>
      </c>
      <c r="P119" s="136">
        <v>2.2000000000000002</v>
      </c>
    </row>
    <row r="120" spans="1:16">
      <c r="A120" s="83" t="s">
        <v>39</v>
      </c>
      <c r="B120" s="167" t="s">
        <v>83</v>
      </c>
      <c r="C120" s="83">
        <v>200</v>
      </c>
      <c r="D120" s="138">
        <v>0.41</v>
      </c>
      <c r="E120" s="139">
        <v>0.02</v>
      </c>
      <c r="F120" s="140">
        <v>28.9</v>
      </c>
      <c r="G120" s="138">
        <v>20.059999999999999</v>
      </c>
      <c r="H120" s="139">
        <v>5.22</v>
      </c>
      <c r="I120" s="139">
        <v>13.4</v>
      </c>
      <c r="J120" s="140">
        <v>1.57</v>
      </c>
      <c r="K120" s="138">
        <v>0</v>
      </c>
      <c r="L120" s="139">
        <v>0</v>
      </c>
      <c r="M120" s="139">
        <v>0.01</v>
      </c>
      <c r="N120" s="139">
        <v>0.14000000000000001</v>
      </c>
      <c r="O120" s="140">
        <v>0.16</v>
      </c>
      <c r="P120" s="143">
        <v>117.42</v>
      </c>
    </row>
    <row r="121" spans="1:16" ht="15.75" thickBot="1">
      <c r="A121" s="31"/>
      <c r="B121" s="93" t="s">
        <v>43</v>
      </c>
      <c r="C121" s="31">
        <v>60</v>
      </c>
      <c r="D121" s="32">
        <v>5</v>
      </c>
      <c r="E121" s="33">
        <v>6</v>
      </c>
      <c r="F121" s="34">
        <v>33.6</v>
      </c>
      <c r="G121" s="32">
        <v>46</v>
      </c>
      <c r="H121" s="33">
        <v>22</v>
      </c>
      <c r="I121" s="33">
        <v>56</v>
      </c>
      <c r="J121" s="34">
        <v>1.26</v>
      </c>
      <c r="K121" s="32">
        <v>0</v>
      </c>
      <c r="L121" s="33">
        <v>8.9999999999999993E-3</v>
      </c>
      <c r="M121" s="33">
        <v>3.2000000000000001E-2</v>
      </c>
      <c r="N121" s="33">
        <v>1</v>
      </c>
      <c r="O121" s="34">
        <v>0</v>
      </c>
      <c r="P121" s="35">
        <v>164</v>
      </c>
    </row>
    <row r="122" spans="1:16" ht="15.75" thickBot="1">
      <c r="A122" s="119"/>
      <c r="B122" s="168" t="s">
        <v>44</v>
      </c>
      <c r="C122" s="169"/>
      <c r="D122" s="145">
        <f t="shared" ref="D122:P122" si="18">SUM(D116:D121)</f>
        <v>25.46</v>
      </c>
      <c r="E122" s="145">
        <f t="shared" si="18"/>
        <v>17.75</v>
      </c>
      <c r="F122" s="145">
        <f t="shared" si="18"/>
        <v>104.16999999999999</v>
      </c>
      <c r="G122" s="145">
        <f t="shared" si="18"/>
        <v>153.28</v>
      </c>
      <c r="H122" s="145">
        <f t="shared" si="18"/>
        <v>106.92</v>
      </c>
      <c r="I122" s="145">
        <f t="shared" si="18"/>
        <v>343.16999999999996</v>
      </c>
      <c r="J122" s="145">
        <f t="shared" si="18"/>
        <v>28.240000000000002</v>
      </c>
      <c r="K122" s="145">
        <f t="shared" si="18"/>
        <v>31.5</v>
      </c>
      <c r="L122" s="145">
        <f t="shared" si="18"/>
        <v>0.42900000000000005</v>
      </c>
      <c r="M122" s="145">
        <f t="shared" si="18"/>
        <v>0.29200000000000004</v>
      </c>
      <c r="N122" s="145">
        <f t="shared" si="18"/>
        <v>5.98</v>
      </c>
      <c r="O122" s="145">
        <f t="shared" si="18"/>
        <v>15.14</v>
      </c>
      <c r="P122" s="46">
        <f t="shared" si="18"/>
        <v>632.98</v>
      </c>
    </row>
    <row r="123" spans="1:16" ht="15.75" thickBot="1">
      <c r="A123" s="170"/>
      <c r="B123" s="147" t="s">
        <v>65</v>
      </c>
      <c r="C123" s="148"/>
      <c r="D123" s="149">
        <f t="shared" ref="D123:P123" si="19">D122+D114</f>
        <v>38.980000000000004</v>
      </c>
      <c r="E123" s="149">
        <f t="shared" si="19"/>
        <v>35.42</v>
      </c>
      <c r="F123" s="149">
        <f t="shared" si="19"/>
        <v>203.88</v>
      </c>
      <c r="G123" s="149">
        <f t="shared" si="19"/>
        <v>336.89</v>
      </c>
      <c r="H123" s="149">
        <f t="shared" si="19"/>
        <v>188.95</v>
      </c>
      <c r="I123" s="149">
        <f t="shared" si="19"/>
        <v>634.30999999999995</v>
      </c>
      <c r="J123" s="149">
        <f t="shared" si="19"/>
        <v>31.050000000000004</v>
      </c>
      <c r="K123" s="149">
        <f t="shared" si="19"/>
        <v>95.509999999999991</v>
      </c>
      <c r="L123" s="149">
        <f t="shared" si="19"/>
        <v>0.67900000000000005</v>
      </c>
      <c r="M123" s="149">
        <f t="shared" si="19"/>
        <v>0.51200000000000001</v>
      </c>
      <c r="N123" s="149">
        <f t="shared" si="19"/>
        <v>7.08</v>
      </c>
      <c r="O123" s="149">
        <f t="shared" si="19"/>
        <v>16.420000000000002</v>
      </c>
      <c r="P123" s="150">
        <f t="shared" si="19"/>
        <v>1245.6600000000001</v>
      </c>
    </row>
    <row r="124" spans="1:16" ht="15.75" thickBot="1">
      <c r="A124" s="43"/>
      <c r="B124" s="104" t="s">
        <v>118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</row>
    <row r="125" spans="1:16" ht="15.75" thickBot="1">
      <c r="A125" s="6"/>
      <c r="B125" s="7" t="s">
        <v>157</v>
      </c>
      <c r="C125" s="105"/>
      <c r="D125" s="105"/>
      <c r="E125" s="105"/>
      <c r="F125" s="105"/>
      <c r="G125" s="105"/>
      <c r="H125" s="8"/>
      <c r="I125" s="8"/>
      <c r="J125" s="8"/>
      <c r="K125" s="8"/>
      <c r="L125" s="8"/>
      <c r="M125" s="8"/>
      <c r="N125" s="8"/>
      <c r="O125" s="8"/>
      <c r="P125" s="9"/>
    </row>
    <row r="126" spans="1:16">
      <c r="A126" s="171" t="s">
        <v>85</v>
      </c>
      <c r="B126" s="172" t="s">
        <v>86</v>
      </c>
      <c r="C126" s="171">
        <v>100</v>
      </c>
      <c r="D126" s="173">
        <v>10.37</v>
      </c>
      <c r="E126" s="174">
        <v>13.79</v>
      </c>
      <c r="F126" s="175">
        <v>2.21</v>
      </c>
      <c r="G126" s="173">
        <v>80</v>
      </c>
      <c r="H126" s="174">
        <v>13.8</v>
      </c>
      <c r="I126" s="174">
        <v>180.6</v>
      </c>
      <c r="J126" s="175">
        <v>2.13</v>
      </c>
      <c r="K126" s="173">
        <v>200.01</v>
      </c>
      <c r="L126" s="174">
        <v>0.09</v>
      </c>
      <c r="M126" s="174">
        <v>0.33</v>
      </c>
      <c r="N126" s="174">
        <v>0.48</v>
      </c>
      <c r="O126" s="175">
        <v>0</v>
      </c>
      <c r="P126" s="176">
        <v>278</v>
      </c>
    </row>
    <row r="127" spans="1:16">
      <c r="A127" s="152" t="s">
        <v>87</v>
      </c>
      <c r="B127" s="112" t="s">
        <v>88</v>
      </c>
      <c r="C127" s="31" t="s">
        <v>89</v>
      </c>
      <c r="D127" s="32">
        <v>2.25</v>
      </c>
      <c r="E127" s="33">
        <v>0.67</v>
      </c>
      <c r="F127" s="34">
        <v>15.42</v>
      </c>
      <c r="G127" s="32">
        <v>5.7</v>
      </c>
      <c r="H127" s="33">
        <v>3.9</v>
      </c>
      <c r="I127" s="33">
        <v>19.5</v>
      </c>
      <c r="J127" s="34">
        <v>0.36</v>
      </c>
      <c r="K127" s="32">
        <v>0</v>
      </c>
      <c r="L127" s="33">
        <v>0.03</v>
      </c>
      <c r="M127" s="33">
        <v>0.01</v>
      </c>
      <c r="N127" s="33">
        <v>0.27</v>
      </c>
      <c r="O127" s="34">
        <v>0</v>
      </c>
      <c r="P127" s="177">
        <v>114.6</v>
      </c>
    </row>
    <row r="128" spans="1:16" ht="15.75" thickBot="1">
      <c r="A128" s="153" t="s">
        <v>72</v>
      </c>
      <c r="B128" s="125" t="s">
        <v>73</v>
      </c>
      <c r="C128" s="124">
        <v>200</v>
      </c>
      <c r="D128" s="126">
        <v>1.87</v>
      </c>
      <c r="E128" s="127">
        <v>3.15</v>
      </c>
      <c r="F128" s="128">
        <v>16.260000000000002</v>
      </c>
      <c r="G128" s="126">
        <v>50.79</v>
      </c>
      <c r="H128" s="127">
        <v>13.71</v>
      </c>
      <c r="I128" s="127">
        <v>43.68</v>
      </c>
      <c r="J128" s="128">
        <v>0.71</v>
      </c>
      <c r="K128" s="126">
        <v>0.02</v>
      </c>
      <c r="L128" s="127">
        <v>0.04</v>
      </c>
      <c r="M128" s="127">
        <v>0.04</v>
      </c>
      <c r="N128" s="127">
        <v>0.54</v>
      </c>
      <c r="O128" s="128">
        <v>0</v>
      </c>
      <c r="P128" s="129">
        <v>101</v>
      </c>
    </row>
    <row r="129" spans="1:16" ht="15.75" thickBot="1">
      <c r="A129" s="119"/>
      <c r="B129" s="44" t="s">
        <v>29</v>
      </c>
      <c r="C129" s="120"/>
      <c r="D129" s="145">
        <f t="shared" ref="D129:P129" si="20">SUM(D126:D128)</f>
        <v>14.489999999999998</v>
      </c>
      <c r="E129" s="145">
        <f t="shared" si="20"/>
        <v>17.61</v>
      </c>
      <c r="F129" s="145">
        <f t="shared" si="20"/>
        <v>33.89</v>
      </c>
      <c r="G129" s="145">
        <f t="shared" si="20"/>
        <v>136.49</v>
      </c>
      <c r="H129" s="145">
        <f t="shared" si="20"/>
        <v>31.41</v>
      </c>
      <c r="I129" s="145">
        <f t="shared" si="20"/>
        <v>243.78</v>
      </c>
      <c r="J129" s="145">
        <f t="shared" si="20"/>
        <v>3.1999999999999997</v>
      </c>
      <c r="K129" s="145">
        <f t="shared" si="20"/>
        <v>200.03</v>
      </c>
      <c r="L129" s="145">
        <f t="shared" si="20"/>
        <v>0.16</v>
      </c>
      <c r="M129" s="145">
        <f t="shared" si="20"/>
        <v>0.38</v>
      </c>
      <c r="N129" s="145">
        <f t="shared" si="20"/>
        <v>1.29</v>
      </c>
      <c r="O129" s="145">
        <f t="shared" si="20"/>
        <v>0</v>
      </c>
      <c r="P129" s="46">
        <f t="shared" si="20"/>
        <v>493.6</v>
      </c>
    </row>
    <row r="130" spans="1:16" ht="15.75" thickBot="1">
      <c r="A130" s="156"/>
      <c r="B130" s="157" t="s">
        <v>30</v>
      </c>
      <c r="C130" s="158"/>
      <c r="D130" s="159"/>
      <c r="E130" s="159"/>
      <c r="F130" s="159"/>
      <c r="G130" s="160"/>
      <c r="H130" s="160"/>
      <c r="I130" s="160"/>
      <c r="J130" s="160"/>
      <c r="K130" s="160"/>
      <c r="L130" s="160"/>
      <c r="M130" s="160"/>
      <c r="N130" s="160"/>
      <c r="O130" s="160"/>
      <c r="P130" s="42"/>
    </row>
    <row r="131" spans="1:16">
      <c r="A131" s="23" t="s">
        <v>90</v>
      </c>
      <c r="B131" s="24" t="s">
        <v>91</v>
      </c>
      <c r="C131" s="23" t="s">
        <v>24</v>
      </c>
      <c r="D131" s="161">
        <v>1.88</v>
      </c>
      <c r="E131" s="162">
        <v>4.4800000000000004</v>
      </c>
      <c r="F131" s="163">
        <v>10.7</v>
      </c>
      <c r="G131" s="161">
        <v>25.6</v>
      </c>
      <c r="H131" s="162">
        <v>21.3</v>
      </c>
      <c r="I131" s="162">
        <v>49.9</v>
      </c>
      <c r="J131" s="163">
        <v>0.8</v>
      </c>
      <c r="K131" s="161">
        <v>0</v>
      </c>
      <c r="L131" s="162">
        <v>0.08</v>
      </c>
      <c r="M131" s="162">
        <v>0.08</v>
      </c>
      <c r="N131" s="162">
        <v>0.05</v>
      </c>
      <c r="O131" s="163">
        <v>7.4</v>
      </c>
      <c r="P131" s="28">
        <v>94</v>
      </c>
    </row>
    <row r="132" spans="1:16">
      <c r="A132" s="69" t="s">
        <v>119</v>
      </c>
      <c r="B132" s="164" t="s">
        <v>120</v>
      </c>
      <c r="C132" s="69" t="s">
        <v>60</v>
      </c>
      <c r="D132" s="71">
        <v>14.63</v>
      </c>
      <c r="E132" s="72">
        <v>12.07</v>
      </c>
      <c r="F132" s="73">
        <v>4.67</v>
      </c>
      <c r="G132" s="71">
        <v>13.72</v>
      </c>
      <c r="H132" s="72">
        <v>16.97</v>
      </c>
      <c r="I132" s="72">
        <v>120.96</v>
      </c>
      <c r="J132" s="73">
        <v>1.1200000000000001</v>
      </c>
      <c r="K132" s="71">
        <v>18.96</v>
      </c>
      <c r="L132" s="72">
        <v>7.0000000000000007E-2</v>
      </c>
      <c r="M132" s="72">
        <v>0.1</v>
      </c>
      <c r="N132" s="72">
        <v>3.99</v>
      </c>
      <c r="O132" s="73">
        <v>1.53</v>
      </c>
      <c r="P132" s="74">
        <v>185.96</v>
      </c>
    </row>
    <row r="133" spans="1:16">
      <c r="A133" s="75" t="s">
        <v>37</v>
      </c>
      <c r="B133" s="76" t="s">
        <v>38</v>
      </c>
      <c r="C133" s="75">
        <v>150</v>
      </c>
      <c r="D133" s="77">
        <v>5.46</v>
      </c>
      <c r="E133" s="78">
        <v>2.5</v>
      </c>
      <c r="F133" s="79">
        <v>33.68</v>
      </c>
      <c r="G133" s="77">
        <v>9.31</v>
      </c>
      <c r="H133" s="78">
        <v>7.31</v>
      </c>
      <c r="I133" s="78">
        <v>40.06</v>
      </c>
      <c r="J133" s="80">
        <v>0.55000000000000004</v>
      </c>
      <c r="K133" s="77">
        <v>7.2</v>
      </c>
      <c r="L133" s="81">
        <v>0.06</v>
      </c>
      <c r="M133" s="78">
        <v>0.02</v>
      </c>
      <c r="N133" s="78">
        <v>0.5</v>
      </c>
      <c r="O133" s="79">
        <v>0</v>
      </c>
      <c r="P133" s="82">
        <v>179.06</v>
      </c>
    </row>
    <row r="134" spans="1:16" ht="24.75">
      <c r="A134" s="83" t="s">
        <v>39</v>
      </c>
      <c r="B134" s="84" t="s">
        <v>40</v>
      </c>
      <c r="C134" s="85">
        <v>200</v>
      </c>
      <c r="D134" s="32">
        <v>0.17</v>
      </c>
      <c r="E134" s="33">
        <v>0.16</v>
      </c>
      <c r="F134" s="34">
        <v>17.64</v>
      </c>
      <c r="G134" s="32">
        <v>6.73</v>
      </c>
      <c r="H134" s="33">
        <v>3.52</v>
      </c>
      <c r="I134" s="33">
        <v>4.3099999999999996</v>
      </c>
      <c r="J134" s="34">
        <v>1.25</v>
      </c>
      <c r="K134" s="32">
        <v>1.35</v>
      </c>
      <c r="L134" s="33">
        <v>0.01</v>
      </c>
      <c r="M134" s="33">
        <v>0.01</v>
      </c>
      <c r="N134" s="33">
        <v>0.11</v>
      </c>
      <c r="O134" s="34">
        <v>1.8</v>
      </c>
      <c r="P134" s="35">
        <v>90.81</v>
      </c>
    </row>
    <row r="135" spans="1:16" ht="15.75" thickBot="1">
      <c r="A135" s="31"/>
      <c r="B135" s="93" t="s">
        <v>43</v>
      </c>
      <c r="C135" s="31">
        <v>60</v>
      </c>
      <c r="D135" s="32">
        <v>5</v>
      </c>
      <c r="E135" s="33">
        <v>6</v>
      </c>
      <c r="F135" s="34">
        <v>33.6</v>
      </c>
      <c r="G135" s="32">
        <v>46</v>
      </c>
      <c r="H135" s="33">
        <v>22</v>
      </c>
      <c r="I135" s="33">
        <v>56</v>
      </c>
      <c r="J135" s="34">
        <v>1.26</v>
      </c>
      <c r="K135" s="32">
        <v>0</v>
      </c>
      <c r="L135" s="33">
        <v>8.9999999999999993E-3</v>
      </c>
      <c r="M135" s="33">
        <v>3.2000000000000001E-2</v>
      </c>
      <c r="N135" s="33">
        <v>1</v>
      </c>
      <c r="O135" s="34">
        <v>0</v>
      </c>
      <c r="P135" s="35">
        <v>164</v>
      </c>
    </row>
    <row r="136" spans="1:16" ht="15.75" thickBot="1">
      <c r="A136" s="119"/>
      <c r="B136" s="168" t="s">
        <v>44</v>
      </c>
      <c r="C136" s="169"/>
      <c r="D136" s="145">
        <f t="shared" ref="D136:P136" si="21">SUM(D131:D135)</f>
        <v>27.140000000000004</v>
      </c>
      <c r="E136" s="145">
        <f t="shared" si="21"/>
        <v>25.21</v>
      </c>
      <c r="F136" s="145">
        <f t="shared" si="21"/>
        <v>100.28999999999999</v>
      </c>
      <c r="G136" s="145">
        <f t="shared" si="21"/>
        <v>101.36</v>
      </c>
      <c r="H136" s="145">
        <f t="shared" si="21"/>
        <v>71.099999999999994</v>
      </c>
      <c r="I136" s="145">
        <f t="shared" si="21"/>
        <v>271.23</v>
      </c>
      <c r="J136" s="145">
        <f t="shared" si="21"/>
        <v>4.9800000000000004</v>
      </c>
      <c r="K136" s="145">
        <f t="shared" si="21"/>
        <v>27.51</v>
      </c>
      <c r="L136" s="145">
        <f t="shared" si="21"/>
        <v>0.22900000000000004</v>
      </c>
      <c r="M136" s="145">
        <f t="shared" si="21"/>
        <v>0.24199999999999999</v>
      </c>
      <c r="N136" s="145">
        <f t="shared" si="21"/>
        <v>5.65</v>
      </c>
      <c r="O136" s="145">
        <f t="shared" si="21"/>
        <v>10.73</v>
      </c>
      <c r="P136" s="46">
        <f t="shared" si="21"/>
        <v>713.83</v>
      </c>
    </row>
    <row r="137" spans="1:16" ht="15.75" thickBot="1">
      <c r="A137" s="170"/>
      <c r="B137" s="147" t="s">
        <v>65</v>
      </c>
      <c r="C137" s="148"/>
      <c r="D137" s="149">
        <f t="shared" ref="D137:P137" si="22">D136+D129</f>
        <v>41.63</v>
      </c>
      <c r="E137" s="149">
        <f t="shared" si="22"/>
        <v>42.82</v>
      </c>
      <c r="F137" s="149">
        <f t="shared" si="22"/>
        <v>134.18</v>
      </c>
      <c r="G137" s="149">
        <f t="shared" si="22"/>
        <v>237.85000000000002</v>
      </c>
      <c r="H137" s="149">
        <f t="shared" si="22"/>
        <v>102.50999999999999</v>
      </c>
      <c r="I137" s="149">
        <f t="shared" si="22"/>
        <v>515.01</v>
      </c>
      <c r="J137" s="149">
        <f t="shared" si="22"/>
        <v>8.18</v>
      </c>
      <c r="K137" s="149">
        <f t="shared" si="22"/>
        <v>227.54</v>
      </c>
      <c r="L137" s="149">
        <f t="shared" si="22"/>
        <v>0.38900000000000001</v>
      </c>
      <c r="M137" s="149">
        <f t="shared" si="22"/>
        <v>0.622</v>
      </c>
      <c r="N137" s="149">
        <f t="shared" si="22"/>
        <v>6.94</v>
      </c>
      <c r="O137" s="149">
        <f t="shared" si="22"/>
        <v>10.73</v>
      </c>
      <c r="P137" s="150">
        <f t="shared" si="22"/>
        <v>1207.43</v>
      </c>
    </row>
    <row r="138" spans="1:16">
      <c r="A138" s="179"/>
      <c r="B138" s="180"/>
      <c r="C138" s="181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</row>
    <row r="139" spans="1:16">
      <c r="A139" s="179"/>
      <c r="B139" s="180"/>
      <c r="C139" s="181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</row>
    <row r="140" spans="1:16">
      <c r="A140" s="179"/>
      <c r="B140" s="180"/>
      <c r="C140" s="181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</row>
    <row r="141" spans="1:16">
      <c r="A141" s="179"/>
      <c r="B141" s="180"/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</row>
    <row r="142" spans="1:16">
      <c r="A142" s="179"/>
      <c r="B142" s="180"/>
      <c r="C142" s="181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</row>
    <row r="143" spans="1:16">
      <c r="A143" s="179"/>
      <c r="B143" s="180"/>
      <c r="C143" s="181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</row>
    <row r="144" spans="1:16" ht="15.75" thickBot="1">
      <c r="A144" s="179"/>
      <c r="B144" s="180"/>
      <c r="C144" s="181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</row>
    <row r="145" spans="1:16" ht="15.75" thickBot="1">
      <c r="A145" s="43"/>
      <c r="B145" s="104" t="s">
        <v>121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</row>
    <row r="146" spans="1:16" ht="15.75" thickBot="1">
      <c r="A146" s="6"/>
      <c r="B146" s="7" t="s">
        <v>157</v>
      </c>
      <c r="C146" s="105"/>
      <c r="D146" s="105"/>
      <c r="E146" s="105"/>
      <c r="F146" s="105"/>
      <c r="G146" s="105"/>
      <c r="H146" s="8"/>
      <c r="I146" s="8"/>
      <c r="J146" s="8"/>
      <c r="K146" s="8"/>
      <c r="L146" s="8"/>
      <c r="M146" s="8"/>
      <c r="N146" s="8"/>
      <c r="O146" s="8"/>
      <c r="P146" s="9"/>
    </row>
    <row r="147" spans="1:16">
      <c r="A147" s="23" t="s">
        <v>122</v>
      </c>
      <c r="B147" s="24" t="s">
        <v>123</v>
      </c>
      <c r="C147" s="23" t="s">
        <v>24</v>
      </c>
      <c r="D147" s="25">
        <v>6.08</v>
      </c>
      <c r="E147" s="26">
        <v>11.18</v>
      </c>
      <c r="F147" s="27">
        <v>33.479999999999997</v>
      </c>
      <c r="G147" s="25">
        <v>133.38</v>
      </c>
      <c r="H147" s="26">
        <v>37.22</v>
      </c>
      <c r="I147" s="26">
        <v>156.69999999999999</v>
      </c>
      <c r="J147" s="27">
        <v>0.81</v>
      </c>
      <c r="K147" s="25">
        <v>54.8</v>
      </c>
      <c r="L147" s="26">
        <v>0.1</v>
      </c>
      <c r="M147" s="26">
        <v>0.14000000000000001</v>
      </c>
      <c r="N147" s="26">
        <v>0.57999999999999996</v>
      </c>
      <c r="O147" s="27">
        <v>0.98</v>
      </c>
      <c r="P147" s="28">
        <v>260</v>
      </c>
    </row>
    <row r="148" spans="1:16">
      <c r="A148" s="192" t="s">
        <v>124</v>
      </c>
      <c r="B148" s="112" t="s">
        <v>125</v>
      </c>
      <c r="C148" s="31">
        <v>75</v>
      </c>
      <c r="D148" s="32">
        <v>4.9400000000000004</v>
      </c>
      <c r="E148" s="33">
        <v>8.6300000000000008</v>
      </c>
      <c r="F148" s="34">
        <v>41.72</v>
      </c>
      <c r="G148" s="32">
        <v>11.12</v>
      </c>
      <c r="H148" s="33">
        <v>6.62</v>
      </c>
      <c r="I148" s="33">
        <v>41.7</v>
      </c>
      <c r="J148" s="34">
        <v>0.99</v>
      </c>
      <c r="K148" s="32">
        <v>9.75</v>
      </c>
      <c r="L148" s="33">
        <v>0.05</v>
      </c>
      <c r="M148" s="33">
        <v>0.04</v>
      </c>
      <c r="N148" s="33">
        <v>0.41</v>
      </c>
      <c r="O148" s="34">
        <v>0</v>
      </c>
      <c r="P148" s="35">
        <v>264.3</v>
      </c>
    </row>
    <row r="149" spans="1:16" ht="15.75" thickBot="1">
      <c r="A149" s="83" t="s">
        <v>126</v>
      </c>
      <c r="B149" s="84" t="s">
        <v>127</v>
      </c>
      <c r="C149" s="83">
        <v>200</v>
      </c>
      <c r="D149" s="138">
        <v>1.68</v>
      </c>
      <c r="E149" s="139">
        <v>1.6</v>
      </c>
      <c r="F149" s="140">
        <v>17.54</v>
      </c>
      <c r="G149" s="138">
        <v>68.739999999999995</v>
      </c>
      <c r="H149" s="139">
        <v>8.64</v>
      </c>
      <c r="I149" s="139">
        <v>45.5</v>
      </c>
      <c r="J149" s="140">
        <v>0.1</v>
      </c>
      <c r="K149" s="138">
        <v>0.08</v>
      </c>
      <c r="L149" s="139">
        <v>0.01</v>
      </c>
      <c r="M149" s="139">
        <v>0.06</v>
      </c>
      <c r="N149" s="139">
        <v>0.06</v>
      </c>
      <c r="O149" s="140">
        <v>0.3</v>
      </c>
      <c r="P149" s="143">
        <v>101</v>
      </c>
    </row>
    <row r="150" spans="1:16" ht="15.75" thickBot="1">
      <c r="A150" s="119"/>
      <c r="B150" s="44" t="s">
        <v>29</v>
      </c>
      <c r="C150" s="120"/>
      <c r="D150" s="145">
        <f t="shared" ref="D150:P150" si="23">SUM(D147:D149)</f>
        <v>12.7</v>
      </c>
      <c r="E150" s="145">
        <f t="shared" si="23"/>
        <v>21.410000000000004</v>
      </c>
      <c r="F150" s="145">
        <f t="shared" si="23"/>
        <v>92.739999999999981</v>
      </c>
      <c r="G150" s="145">
        <f t="shared" si="23"/>
        <v>213.24</v>
      </c>
      <c r="H150" s="145">
        <f t="shared" si="23"/>
        <v>52.48</v>
      </c>
      <c r="I150" s="145">
        <f t="shared" si="23"/>
        <v>243.89999999999998</v>
      </c>
      <c r="J150" s="145">
        <f t="shared" si="23"/>
        <v>1.9000000000000001</v>
      </c>
      <c r="K150" s="145">
        <f t="shared" si="23"/>
        <v>64.63</v>
      </c>
      <c r="L150" s="145">
        <f t="shared" si="23"/>
        <v>0.16000000000000003</v>
      </c>
      <c r="M150" s="145">
        <f t="shared" si="23"/>
        <v>0.24000000000000002</v>
      </c>
      <c r="N150" s="145">
        <f t="shared" si="23"/>
        <v>1.05</v>
      </c>
      <c r="O150" s="145">
        <f t="shared" si="23"/>
        <v>1.28</v>
      </c>
      <c r="P150" s="46">
        <f t="shared" si="23"/>
        <v>625.29999999999995</v>
      </c>
    </row>
    <row r="151" spans="1:16" ht="15.75" thickBot="1">
      <c r="A151" s="6"/>
      <c r="B151" s="7" t="s">
        <v>30</v>
      </c>
      <c r="C151" s="105"/>
      <c r="D151" s="105"/>
      <c r="E151" s="105"/>
      <c r="F151" s="105"/>
      <c r="G151" s="105"/>
      <c r="H151" s="8"/>
      <c r="I151" s="8"/>
      <c r="J151" s="8"/>
      <c r="K151" s="8"/>
      <c r="L151" s="8"/>
      <c r="M151" s="8"/>
      <c r="N151" s="8"/>
      <c r="O151" s="8"/>
      <c r="P151" s="9"/>
    </row>
    <row r="152" spans="1:16">
      <c r="A152" s="23" t="s">
        <v>107</v>
      </c>
      <c r="B152" s="24" t="s">
        <v>108</v>
      </c>
      <c r="C152" s="23" t="s">
        <v>24</v>
      </c>
      <c r="D152" s="25">
        <v>2.57</v>
      </c>
      <c r="E152" s="26">
        <v>5.4</v>
      </c>
      <c r="F152" s="27">
        <v>7.11</v>
      </c>
      <c r="G152" s="25">
        <v>32.700000000000003</v>
      </c>
      <c r="H152" s="26">
        <v>16.940000000000001</v>
      </c>
      <c r="I152" s="26">
        <v>46.67</v>
      </c>
      <c r="J152" s="27">
        <v>0.9</v>
      </c>
      <c r="K152" s="25">
        <v>13.9</v>
      </c>
      <c r="L152" s="26">
        <v>0.04</v>
      </c>
      <c r="M152" s="26">
        <v>0.04</v>
      </c>
      <c r="N152" s="26">
        <v>0.71</v>
      </c>
      <c r="O152" s="27">
        <v>5.67</v>
      </c>
      <c r="P152" s="28">
        <v>90.88</v>
      </c>
    </row>
    <row r="153" spans="1:16">
      <c r="A153" s="75" t="s">
        <v>154</v>
      </c>
      <c r="B153" s="184" t="s">
        <v>152</v>
      </c>
      <c r="C153" s="183">
        <v>75</v>
      </c>
      <c r="D153" s="71">
        <v>11.41</v>
      </c>
      <c r="E153" s="72">
        <v>8.89</v>
      </c>
      <c r="F153" s="73">
        <v>9.4499999999999993</v>
      </c>
      <c r="G153" s="71">
        <v>14.37</v>
      </c>
      <c r="H153" s="72">
        <v>16.71</v>
      </c>
      <c r="I153" s="72">
        <v>105.46</v>
      </c>
      <c r="J153" s="73">
        <v>1.24</v>
      </c>
      <c r="K153" s="71">
        <v>13.4</v>
      </c>
      <c r="L153" s="72">
        <v>7.0000000000000007E-2</v>
      </c>
      <c r="M153" s="72">
        <v>0.08</v>
      </c>
      <c r="N153" s="72">
        <v>2.87</v>
      </c>
      <c r="O153" s="73">
        <v>0.44</v>
      </c>
      <c r="P153" s="74">
        <v>163.07</v>
      </c>
    </row>
    <row r="154" spans="1:16">
      <c r="A154" s="86" t="s">
        <v>128</v>
      </c>
      <c r="B154" s="193" t="s">
        <v>129</v>
      </c>
      <c r="C154" s="83">
        <v>30</v>
      </c>
      <c r="D154" s="138">
        <v>0.31</v>
      </c>
      <c r="E154" s="139">
        <v>0.91</v>
      </c>
      <c r="F154" s="140">
        <v>1.73</v>
      </c>
      <c r="G154" s="138">
        <v>1.51</v>
      </c>
      <c r="H154" s="139">
        <v>1.45</v>
      </c>
      <c r="I154" s="139">
        <v>3.39</v>
      </c>
      <c r="J154" s="140">
        <v>7.0000000000000007E-2</v>
      </c>
      <c r="K154" s="138">
        <v>2.76</v>
      </c>
      <c r="L154" s="139">
        <v>0</v>
      </c>
      <c r="M154" s="139">
        <v>0</v>
      </c>
      <c r="N154" s="139">
        <v>0.06</v>
      </c>
      <c r="O154" s="140">
        <v>0.39</v>
      </c>
      <c r="P154" s="143">
        <v>16.440000000000001</v>
      </c>
    </row>
    <row r="155" spans="1:16">
      <c r="A155" s="75" t="s">
        <v>61</v>
      </c>
      <c r="B155" s="131" t="s">
        <v>62</v>
      </c>
      <c r="C155" s="132">
        <v>150</v>
      </c>
      <c r="D155" s="133">
        <v>8.9</v>
      </c>
      <c r="E155" s="134">
        <v>4.0999999999999996</v>
      </c>
      <c r="F155" s="135">
        <v>39.840000000000003</v>
      </c>
      <c r="G155" s="133">
        <v>12.85</v>
      </c>
      <c r="H155" s="134">
        <v>121.8</v>
      </c>
      <c r="I155" s="134">
        <v>182.27</v>
      </c>
      <c r="J155" s="135">
        <v>4.08</v>
      </c>
      <c r="K155" s="133">
        <v>7.2</v>
      </c>
      <c r="L155" s="134">
        <v>0.22</v>
      </c>
      <c r="M155" s="134">
        <v>0.11</v>
      </c>
      <c r="N155" s="134">
        <v>4.03</v>
      </c>
      <c r="O155" s="135">
        <v>0</v>
      </c>
      <c r="P155" s="136">
        <v>214.93</v>
      </c>
    </row>
    <row r="156" spans="1:16">
      <c r="A156" s="83" t="s">
        <v>49</v>
      </c>
      <c r="B156" s="137" t="s">
        <v>111</v>
      </c>
      <c r="C156" s="83">
        <v>200</v>
      </c>
      <c r="D156" s="138">
        <v>0</v>
      </c>
      <c r="E156" s="139">
        <v>0</v>
      </c>
      <c r="F156" s="140">
        <v>19.600000000000001</v>
      </c>
      <c r="G156" s="141">
        <v>9</v>
      </c>
      <c r="H156" s="139">
        <v>2</v>
      </c>
      <c r="I156" s="139">
        <v>0</v>
      </c>
      <c r="J156" s="142">
        <v>0</v>
      </c>
      <c r="K156" s="138">
        <v>0.5</v>
      </c>
      <c r="L156" s="139">
        <v>0.6</v>
      </c>
      <c r="M156" s="139">
        <v>0.6</v>
      </c>
      <c r="N156" s="139">
        <v>6.5</v>
      </c>
      <c r="O156" s="140">
        <v>30</v>
      </c>
      <c r="P156" s="143">
        <v>80</v>
      </c>
    </row>
    <row r="157" spans="1:16" ht="15.75" thickBot="1">
      <c r="A157" s="31"/>
      <c r="B157" s="93" t="s">
        <v>43</v>
      </c>
      <c r="C157" s="31">
        <v>60</v>
      </c>
      <c r="D157" s="32">
        <v>5</v>
      </c>
      <c r="E157" s="33">
        <v>6</v>
      </c>
      <c r="F157" s="34">
        <v>33.6</v>
      </c>
      <c r="G157" s="32">
        <v>46</v>
      </c>
      <c r="H157" s="33">
        <v>22</v>
      </c>
      <c r="I157" s="33">
        <v>56</v>
      </c>
      <c r="J157" s="34">
        <v>1.26</v>
      </c>
      <c r="K157" s="32">
        <v>0</v>
      </c>
      <c r="L157" s="33">
        <v>8.9999999999999993E-3</v>
      </c>
      <c r="M157" s="33">
        <v>3.2000000000000001E-2</v>
      </c>
      <c r="N157" s="33">
        <v>1</v>
      </c>
      <c r="O157" s="34">
        <v>0</v>
      </c>
      <c r="P157" s="35">
        <v>164</v>
      </c>
    </row>
    <row r="158" spans="1:16" ht="15.75" thickBot="1">
      <c r="A158" s="119"/>
      <c r="B158" s="168" t="s">
        <v>44</v>
      </c>
      <c r="C158" s="169"/>
      <c r="D158" s="145">
        <f t="shared" ref="D158:P158" si="24">SUM(D151:D157)</f>
        <v>28.19</v>
      </c>
      <c r="E158" s="145">
        <f t="shared" si="24"/>
        <v>25.3</v>
      </c>
      <c r="F158" s="145">
        <f t="shared" si="24"/>
        <v>111.33000000000001</v>
      </c>
      <c r="G158" s="145">
        <f t="shared" si="24"/>
        <v>116.43</v>
      </c>
      <c r="H158" s="145">
        <f t="shared" si="24"/>
        <v>180.9</v>
      </c>
      <c r="I158" s="145">
        <f t="shared" si="24"/>
        <v>393.78999999999996</v>
      </c>
      <c r="J158" s="145">
        <f t="shared" si="24"/>
        <v>7.55</v>
      </c>
      <c r="K158" s="145">
        <f t="shared" si="24"/>
        <v>37.760000000000005</v>
      </c>
      <c r="L158" s="145">
        <f t="shared" si="24"/>
        <v>0.93899999999999995</v>
      </c>
      <c r="M158" s="145">
        <f t="shared" si="24"/>
        <v>0.86199999999999999</v>
      </c>
      <c r="N158" s="145">
        <f t="shared" si="24"/>
        <v>15.17</v>
      </c>
      <c r="O158" s="145">
        <f t="shared" si="24"/>
        <v>36.5</v>
      </c>
      <c r="P158" s="46">
        <f t="shared" si="24"/>
        <v>729.31999999999994</v>
      </c>
    </row>
    <row r="159" spans="1:16" ht="15.75" thickBot="1">
      <c r="A159" s="170"/>
      <c r="B159" s="147" t="s">
        <v>65</v>
      </c>
      <c r="C159" s="148"/>
      <c r="D159" s="149">
        <f t="shared" ref="D159:P159" si="25">D158+D150</f>
        <v>40.89</v>
      </c>
      <c r="E159" s="149">
        <f t="shared" si="25"/>
        <v>46.710000000000008</v>
      </c>
      <c r="F159" s="149">
        <f t="shared" si="25"/>
        <v>204.07</v>
      </c>
      <c r="G159" s="149">
        <f t="shared" si="25"/>
        <v>329.67</v>
      </c>
      <c r="H159" s="149">
        <f t="shared" si="25"/>
        <v>233.38</v>
      </c>
      <c r="I159" s="149">
        <f t="shared" si="25"/>
        <v>637.68999999999994</v>
      </c>
      <c r="J159" s="149">
        <f t="shared" si="25"/>
        <v>9.4499999999999993</v>
      </c>
      <c r="K159" s="149">
        <f t="shared" si="25"/>
        <v>102.39</v>
      </c>
      <c r="L159" s="149">
        <f t="shared" si="25"/>
        <v>1.099</v>
      </c>
      <c r="M159" s="149">
        <f t="shared" si="25"/>
        <v>1.1020000000000001</v>
      </c>
      <c r="N159" s="149">
        <f t="shared" si="25"/>
        <v>16.22</v>
      </c>
      <c r="O159" s="149">
        <f t="shared" si="25"/>
        <v>37.78</v>
      </c>
      <c r="P159" s="150">
        <f t="shared" si="25"/>
        <v>1354.62</v>
      </c>
    </row>
    <row r="160" spans="1:16" ht="15.75" thickBot="1">
      <c r="A160" s="43"/>
      <c r="B160" s="104" t="s">
        <v>130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5"/>
    </row>
    <row r="161" spans="1:16" ht="15.75" thickBot="1">
      <c r="A161" s="6"/>
      <c r="B161" s="7" t="s">
        <v>157</v>
      </c>
      <c r="C161" s="105"/>
      <c r="D161" s="105"/>
      <c r="E161" s="105"/>
      <c r="F161" s="105"/>
      <c r="G161" s="105"/>
      <c r="H161" s="8"/>
      <c r="I161" s="8"/>
      <c r="J161" s="8"/>
      <c r="K161" s="8"/>
      <c r="L161" s="8"/>
      <c r="M161" s="8"/>
      <c r="N161" s="8"/>
      <c r="O161" s="8"/>
      <c r="P161" s="9"/>
    </row>
    <row r="162" spans="1:16">
      <c r="A162" s="231" t="s">
        <v>153</v>
      </c>
      <c r="B162" s="107" t="s">
        <v>131</v>
      </c>
      <c r="C162" s="23">
        <v>100</v>
      </c>
      <c r="D162" s="25">
        <v>14.03</v>
      </c>
      <c r="E162" s="26">
        <v>11.14</v>
      </c>
      <c r="F162" s="27">
        <v>15.35</v>
      </c>
      <c r="G162" s="25">
        <v>142.22999999999999</v>
      </c>
      <c r="H162" s="26">
        <v>20.93</v>
      </c>
      <c r="I162" s="26">
        <v>177.29</v>
      </c>
      <c r="J162" s="27">
        <v>1</v>
      </c>
      <c r="K162" s="25">
        <v>36.4</v>
      </c>
      <c r="L162" s="185">
        <v>7.0000000000000007E-2</v>
      </c>
      <c r="M162" s="185">
        <v>0.21</v>
      </c>
      <c r="N162" s="26">
        <v>0.7</v>
      </c>
      <c r="O162" s="27">
        <v>0.74</v>
      </c>
      <c r="P162" s="28">
        <v>217.76</v>
      </c>
    </row>
    <row r="163" spans="1:16" ht="24.75">
      <c r="A163" s="31" t="s">
        <v>49</v>
      </c>
      <c r="B163" s="112" t="s">
        <v>50</v>
      </c>
      <c r="C163" s="31">
        <v>30</v>
      </c>
      <c r="D163" s="32">
        <v>2.16</v>
      </c>
      <c r="E163" s="33">
        <v>2.5499999999999998</v>
      </c>
      <c r="F163" s="34">
        <v>16.649999999999999</v>
      </c>
      <c r="G163" s="32">
        <v>92.1</v>
      </c>
      <c r="H163" s="33">
        <v>10.199999999999999</v>
      </c>
      <c r="I163" s="33">
        <v>65.7</v>
      </c>
      <c r="J163" s="34">
        <v>0.06</v>
      </c>
      <c r="K163" s="32">
        <v>12.6</v>
      </c>
      <c r="L163" s="33">
        <v>0.02</v>
      </c>
      <c r="M163" s="33">
        <v>0.06</v>
      </c>
      <c r="N163" s="33">
        <v>12.6</v>
      </c>
      <c r="O163" s="34">
        <v>0.06</v>
      </c>
      <c r="P163" s="35">
        <v>98.4</v>
      </c>
    </row>
    <row r="164" spans="1:16">
      <c r="A164" s="124" t="s">
        <v>72</v>
      </c>
      <c r="B164" s="125" t="s">
        <v>73</v>
      </c>
      <c r="C164" s="124">
        <v>200</v>
      </c>
      <c r="D164" s="126">
        <v>1.87</v>
      </c>
      <c r="E164" s="127">
        <v>3.15</v>
      </c>
      <c r="F164" s="128">
        <v>16.260000000000002</v>
      </c>
      <c r="G164" s="126">
        <v>50.79</v>
      </c>
      <c r="H164" s="127">
        <v>13.71</v>
      </c>
      <c r="I164" s="127">
        <v>43.68</v>
      </c>
      <c r="J164" s="128">
        <v>0.71</v>
      </c>
      <c r="K164" s="126">
        <v>0.02</v>
      </c>
      <c r="L164" s="127">
        <v>0.04</v>
      </c>
      <c r="M164" s="127">
        <v>0.04</v>
      </c>
      <c r="N164" s="127">
        <v>0.54</v>
      </c>
      <c r="O164" s="128">
        <v>0</v>
      </c>
      <c r="P164" s="129">
        <v>101</v>
      </c>
    </row>
    <row r="165" spans="1:16" ht="15.75" thickBot="1">
      <c r="A165" s="83"/>
      <c r="B165" s="113" t="s">
        <v>54</v>
      </c>
      <c r="C165" s="114">
        <v>30</v>
      </c>
      <c r="D165" s="115">
        <v>2.2799999999999998</v>
      </c>
      <c r="E165" s="116">
        <v>0.24</v>
      </c>
      <c r="F165" s="117">
        <v>14.76</v>
      </c>
      <c r="G165" s="115">
        <v>6</v>
      </c>
      <c r="H165" s="116">
        <v>4.2</v>
      </c>
      <c r="I165" s="116">
        <v>19.5</v>
      </c>
      <c r="J165" s="117">
        <v>0.33</v>
      </c>
      <c r="K165" s="115">
        <v>0</v>
      </c>
      <c r="L165" s="116">
        <v>0.03</v>
      </c>
      <c r="M165" s="116">
        <v>0.01</v>
      </c>
      <c r="N165" s="116">
        <v>0.27</v>
      </c>
      <c r="O165" s="117">
        <v>0</v>
      </c>
      <c r="P165" s="118">
        <v>70.5</v>
      </c>
    </row>
    <row r="166" spans="1:16" ht="15.75" thickBot="1">
      <c r="A166" s="119"/>
      <c r="B166" s="120" t="s">
        <v>55</v>
      </c>
      <c r="C166" s="120"/>
      <c r="D166" s="121">
        <f t="shared" ref="D166:P166" si="26">SUM(D162:D165)</f>
        <v>20.34</v>
      </c>
      <c r="E166" s="121">
        <f t="shared" si="26"/>
        <v>17.079999999999998</v>
      </c>
      <c r="F166" s="121">
        <f t="shared" si="26"/>
        <v>63.02</v>
      </c>
      <c r="G166" s="121">
        <f t="shared" si="26"/>
        <v>291.12</v>
      </c>
      <c r="H166" s="121">
        <f t="shared" si="26"/>
        <v>49.040000000000006</v>
      </c>
      <c r="I166" s="121">
        <f t="shared" si="26"/>
        <v>306.17</v>
      </c>
      <c r="J166" s="121">
        <f t="shared" si="26"/>
        <v>2.1</v>
      </c>
      <c r="K166" s="121">
        <f t="shared" si="26"/>
        <v>49.02</v>
      </c>
      <c r="L166" s="121">
        <f t="shared" si="26"/>
        <v>0.16</v>
      </c>
      <c r="M166" s="121">
        <f t="shared" si="26"/>
        <v>0.32</v>
      </c>
      <c r="N166" s="121">
        <f t="shared" si="26"/>
        <v>14.11</v>
      </c>
      <c r="O166" s="121">
        <f t="shared" si="26"/>
        <v>0.8</v>
      </c>
      <c r="P166" s="122">
        <f t="shared" si="26"/>
        <v>487.65999999999997</v>
      </c>
    </row>
    <row r="167" spans="1:16" ht="15.75" thickBot="1">
      <c r="A167" s="6"/>
      <c r="B167" s="7" t="s">
        <v>30</v>
      </c>
      <c r="C167" s="105"/>
      <c r="D167" s="105"/>
      <c r="E167" s="105"/>
      <c r="F167" s="105"/>
      <c r="G167" s="105"/>
      <c r="H167" s="8"/>
      <c r="I167" s="8"/>
      <c r="J167" s="8"/>
      <c r="K167" s="8"/>
      <c r="L167" s="8"/>
      <c r="M167" s="8"/>
      <c r="N167" s="8"/>
      <c r="O167" s="8"/>
      <c r="P167" s="9"/>
    </row>
    <row r="168" spans="1:16">
      <c r="A168" s="23" t="s">
        <v>56</v>
      </c>
      <c r="B168" s="24" t="s">
        <v>57</v>
      </c>
      <c r="C168" s="23" t="s">
        <v>24</v>
      </c>
      <c r="D168" s="25">
        <v>1.27</v>
      </c>
      <c r="E168" s="26">
        <v>5.69</v>
      </c>
      <c r="F168" s="27">
        <v>11</v>
      </c>
      <c r="G168" s="25">
        <v>34.68</v>
      </c>
      <c r="H168" s="26">
        <v>16.600000000000001</v>
      </c>
      <c r="I168" s="26">
        <v>44.6</v>
      </c>
      <c r="J168" s="27">
        <v>0.62</v>
      </c>
      <c r="K168" s="25">
        <v>0</v>
      </c>
      <c r="L168" s="26">
        <v>0.06</v>
      </c>
      <c r="M168" s="26">
        <v>0.04</v>
      </c>
      <c r="N168" s="26">
        <v>0.44</v>
      </c>
      <c r="O168" s="27">
        <v>7.9</v>
      </c>
      <c r="P168" s="28">
        <v>76</v>
      </c>
    </row>
    <row r="169" spans="1:16">
      <c r="A169" s="83" t="s">
        <v>132</v>
      </c>
      <c r="B169" s="84" t="s">
        <v>133</v>
      </c>
      <c r="C169" s="83">
        <v>250</v>
      </c>
      <c r="D169" s="138">
        <v>16.29</v>
      </c>
      <c r="E169" s="139">
        <v>18.59</v>
      </c>
      <c r="F169" s="140">
        <v>48.87</v>
      </c>
      <c r="G169" s="32">
        <v>21.74</v>
      </c>
      <c r="H169" s="33">
        <v>47.11</v>
      </c>
      <c r="I169" s="33">
        <v>194.71</v>
      </c>
      <c r="J169" s="34">
        <v>1.77</v>
      </c>
      <c r="K169" s="194">
        <v>32.1</v>
      </c>
      <c r="L169" s="33">
        <v>0.1</v>
      </c>
      <c r="M169" s="33">
        <v>0.1</v>
      </c>
      <c r="N169" s="33">
        <v>4.2</v>
      </c>
      <c r="O169" s="34">
        <v>0.82</v>
      </c>
      <c r="P169" s="143">
        <v>427.92</v>
      </c>
    </row>
    <row r="170" spans="1:16">
      <c r="A170" s="75" t="s">
        <v>80</v>
      </c>
      <c r="B170" s="76" t="s">
        <v>81</v>
      </c>
      <c r="C170" s="166" t="s">
        <v>82</v>
      </c>
      <c r="D170" s="133">
        <v>0.14000000000000001</v>
      </c>
      <c r="E170" s="134">
        <v>0.02</v>
      </c>
      <c r="F170" s="135">
        <v>0.38</v>
      </c>
      <c r="G170" s="133">
        <v>3.4</v>
      </c>
      <c r="H170" s="134">
        <v>2.8</v>
      </c>
      <c r="I170" s="134">
        <v>6</v>
      </c>
      <c r="J170" s="135">
        <v>0.1</v>
      </c>
      <c r="K170" s="133">
        <v>0.6</v>
      </c>
      <c r="L170" s="134">
        <v>0.01</v>
      </c>
      <c r="M170" s="134">
        <v>0</v>
      </c>
      <c r="N170" s="134">
        <v>0.04</v>
      </c>
      <c r="O170" s="135">
        <v>1.4</v>
      </c>
      <c r="P170" s="136">
        <v>2.2000000000000002</v>
      </c>
    </row>
    <row r="171" spans="1:16">
      <c r="A171" s="83" t="s">
        <v>104</v>
      </c>
      <c r="B171" s="167" t="s">
        <v>134</v>
      </c>
      <c r="C171" s="83">
        <v>200</v>
      </c>
      <c r="D171" s="138">
        <v>0.3</v>
      </c>
      <c r="E171" s="139">
        <v>0.12</v>
      </c>
      <c r="F171" s="140">
        <v>22.41</v>
      </c>
      <c r="G171" s="138">
        <v>9.9600000000000009</v>
      </c>
      <c r="H171" s="139">
        <v>2.5499999999999998</v>
      </c>
      <c r="I171" s="139">
        <v>2.5499999999999998</v>
      </c>
      <c r="J171" s="140">
        <v>0.68</v>
      </c>
      <c r="K171" s="138">
        <v>0</v>
      </c>
      <c r="L171" s="139">
        <v>0.01</v>
      </c>
      <c r="M171" s="139">
        <v>0.05</v>
      </c>
      <c r="N171" s="139">
        <v>0.18</v>
      </c>
      <c r="O171" s="140">
        <v>10</v>
      </c>
      <c r="P171" s="143">
        <v>104.99</v>
      </c>
    </row>
    <row r="172" spans="1:16" ht="15.75" thickBot="1">
      <c r="A172" s="31"/>
      <c r="B172" s="93" t="s">
        <v>43</v>
      </c>
      <c r="C172" s="31">
        <v>60</v>
      </c>
      <c r="D172" s="32">
        <v>5</v>
      </c>
      <c r="E172" s="33">
        <v>6</v>
      </c>
      <c r="F172" s="34">
        <v>33.6</v>
      </c>
      <c r="G172" s="32">
        <v>46</v>
      </c>
      <c r="H172" s="33">
        <v>22</v>
      </c>
      <c r="I172" s="33">
        <v>56</v>
      </c>
      <c r="J172" s="34">
        <v>1.26</v>
      </c>
      <c r="K172" s="32">
        <v>0</v>
      </c>
      <c r="L172" s="33">
        <v>8.9999999999999993E-3</v>
      </c>
      <c r="M172" s="33">
        <v>3.2000000000000001E-2</v>
      </c>
      <c r="N172" s="33">
        <v>1</v>
      </c>
      <c r="O172" s="34">
        <v>0</v>
      </c>
      <c r="P172" s="35">
        <v>164</v>
      </c>
    </row>
    <row r="173" spans="1:16" ht="15.75" thickBot="1">
      <c r="A173" s="119"/>
      <c r="B173" s="168" t="s">
        <v>44</v>
      </c>
      <c r="C173" s="169"/>
      <c r="D173" s="145">
        <f t="shared" ref="D173:P173" si="27">SUM(D167:D172)</f>
        <v>23</v>
      </c>
      <c r="E173" s="145">
        <f t="shared" si="27"/>
        <v>30.42</v>
      </c>
      <c r="F173" s="145">
        <f t="shared" si="27"/>
        <v>116.25999999999999</v>
      </c>
      <c r="G173" s="145">
        <f t="shared" si="27"/>
        <v>115.78</v>
      </c>
      <c r="H173" s="145">
        <f t="shared" si="27"/>
        <v>91.06</v>
      </c>
      <c r="I173" s="145">
        <f t="shared" si="27"/>
        <v>303.86</v>
      </c>
      <c r="J173" s="145">
        <f t="shared" si="27"/>
        <v>4.4300000000000006</v>
      </c>
      <c r="K173" s="145">
        <f t="shared" si="27"/>
        <v>32.700000000000003</v>
      </c>
      <c r="L173" s="145">
        <f t="shared" si="27"/>
        <v>0.18900000000000003</v>
      </c>
      <c r="M173" s="145">
        <f t="shared" si="27"/>
        <v>0.222</v>
      </c>
      <c r="N173" s="145">
        <f t="shared" si="27"/>
        <v>5.86</v>
      </c>
      <c r="O173" s="145">
        <f t="shared" si="27"/>
        <v>20.12</v>
      </c>
      <c r="P173" s="46">
        <f t="shared" si="27"/>
        <v>775.11</v>
      </c>
    </row>
    <row r="174" spans="1:16" ht="15.75" thickBot="1">
      <c r="A174" s="170"/>
      <c r="B174" s="147" t="s">
        <v>65</v>
      </c>
      <c r="C174" s="148"/>
      <c r="D174" s="149">
        <f t="shared" ref="D174:P174" si="28">D173+D166</f>
        <v>43.34</v>
      </c>
      <c r="E174" s="149">
        <f t="shared" si="28"/>
        <v>47.5</v>
      </c>
      <c r="F174" s="149">
        <f t="shared" si="28"/>
        <v>179.28</v>
      </c>
      <c r="G174" s="149">
        <f t="shared" si="28"/>
        <v>406.9</v>
      </c>
      <c r="H174" s="149">
        <f t="shared" si="28"/>
        <v>140.10000000000002</v>
      </c>
      <c r="I174" s="149">
        <f t="shared" si="28"/>
        <v>610.03</v>
      </c>
      <c r="J174" s="149">
        <f t="shared" si="28"/>
        <v>6.5300000000000011</v>
      </c>
      <c r="K174" s="149">
        <f t="shared" si="28"/>
        <v>81.72</v>
      </c>
      <c r="L174" s="149">
        <f t="shared" si="28"/>
        <v>0.34900000000000003</v>
      </c>
      <c r="M174" s="149">
        <f t="shared" si="28"/>
        <v>0.54200000000000004</v>
      </c>
      <c r="N174" s="149">
        <f t="shared" si="28"/>
        <v>19.97</v>
      </c>
      <c r="O174" s="149">
        <f t="shared" si="28"/>
        <v>20.92</v>
      </c>
      <c r="P174" s="150">
        <f t="shared" si="28"/>
        <v>1262.77</v>
      </c>
    </row>
    <row r="182" spans="1:16">
      <c r="A182" s="195" t="s">
        <v>135</v>
      </c>
      <c r="B182" s="196"/>
      <c r="C182" s="195"/>
      <c r="D182" s="195"/>
      <c r="E182" s="197"/>
      <c r="F182" s="197"/>
      <c r="G182" s="159"/>
      <c r="H182" s="198"/>
      <c r="I182" s="198"/>
      <c r="J182" s="198"/>
      <c r="K182" s="198"/>
      <c r="L182" s="198"/>
      <c r="M182" s="198"/>
      <c r="N182" s="198"/>
      <c r="O182" s="198"/>
      <c r="P182" s="198"/>
    </row>
    <row r="183" spans="1:16">
      <c r="A183" s="197"/>
      <c r="B183" s="199"/>
      <c r="C183" s="197"/>
      <c r="D183" s="197"/>
      <c r="E183" s="197"/>
      <c r="F183" s="197"/>
      <c r="G183" s="159"/>
      <c r="H183" s="198"/>
      <c r="I183" s="198"/>
      <c r="J183" s="198"/>
      <c r="K183" s="198"/>
      <c r="L183" s="198"/>
      <c r="M183" s="198"/>
      <c r="N183" s="198"/>
      <c r="O183" s="198"/>
      <c r="P183" s="198"/>
    </row>
    <row r="184" spans="1:16">
      <c r="A184" s="200" t="s">
        <v>136</v>
      </c>
      <c r="B184" s="201"/>
      <c r="C184" s="202"/>
      <c r="D184" s="202"/>
      <c r="E184" s="197"/>
      <c r="F184" s="197"/>
      <c r="G184" s="52"/>
      <c r="H184" s="198"/>
      <c r="I184" s="198"/>
      <c r="J184" s="198"/>
      <c r="K184" s="198"/>
      <c r="L184" s="198"/>
      <c r="M184" s="198"/>
      <c r="N184" s="198"/>
      <c r="O184" s="198"/>
      <c r="P184" s="198"/>
    </row>
    <row r="185" spans="1:16">
      <c r="A185" s="200"/>
      <c r="B185" s="201"/>
      <c r="C185" s="202"/>
      <c r="D185" s="202"/>
      <c r="E185" s="197"/>
      <c r="F185" s="197"/>
      <c r="G185" s="52"/>
      <c r="H185" s="198"/>
      <c r="I185" s="198"/>
      <c r="J185" s="198"/>
      <c r="K185" s="198"/>
      <c r="L185" s="198"/>
      <c r="M185" s="198"/>
      <c r="N185" s="198"/>
      <c r="O185" s="198"/>
      <c r="P185" s="198"/>
    </row>
    <row r="186" spans="1:16">
      <c r="A186" s="203" t="s">
        <v>137</v>
      </c>
      <c r="B186" s="204"/>
      <c r="C186" s="205"/>
      <c r="D186" s="205"/>
      <c r="E186" s="205"/>
      <c r="F186" s="205"/>
      <c r="G186" s="205"/>
      <c r="H186" s="197"/>
      <c r="I186" s="197"/>
      <c r="J186" s="197"/>
      <c r="K186" s="197"/>
      <c r="L186" s="197"/>
      <c r="M186" s="197"/>
      <c r="N186" s="197"/>
      <c r="O186" s="197"/>
      <c r="P186" s="197"/>
    </row>
    <row r="187" spans="1:16">
      <c r="A187" s="203" t="s">
        <v>138</v>
      </c>
      <c r="B187" s="204"/>
      <c r="C187" s="205"/>
      <c r="D187" s="205"/>
      <c r="E187" s="205"/>
      <c r="F187" s="205"/>
      <c r="G187" s="205"/>
      <c r="H187" s="197"/>
      <c r="I187" s="197"/>
      <c r="J187" s="197"/>
      <c r="K187" s="197"/>
      <c r="L187" s="197"/>
      <c r="M187" s="197"/>
      <c r="N187" s="197"/>
      <c r="O187" s="197"/>
      <c r="P187" s="197"/>
    </row>
    <row r="188" spans="1:16">
      <c r="A188" s="203"/>
      <c r="B188" s="204"/>
      <c r="C188" s="205"/>
      <c r="D188" s="205"/>
      <c r="E188" s="205"/>
      <c r="F188" s="205"/>
      <c r="G188" s="205"/>
      <c r="H188" s="197"/>
      <c r="I188" s="197"/>
      <c r="J188" s="197"/>
      <c r="K188" s="197"/>
      <c r="L188" s="197"/>
      <c r="M188" s="197"/>
      <c r="N188" s="197"/>
      <c r="O188" s="197"/>
      <c r="P188" s="197"/>
    </row>
    <row r="189" spans="1:16">
      <c r="A189" s="200" t="s">
        <v>139</v>
      </c>
      <c r="B189" s="201"/>
      <c r="C189" s="202"/>
      <c r="D189" s="202"/>
      <c r="E189" s="197"/>
      <c r="F189" s="197"/>
      <c r="G189" s="52"/>
      <c r="H189" s="198"/>
      <c r="I189" s="198"/>
      <c r="J189" s="198"/>
      <c r="K189" s="198"/>
      <c r="L189" s="198"/>
      <c r="M189" s="198"/>
      <c r="N189" s="198"/>
      <c r="O189" s="198"/>
      <c r="P189" s="198"/>
    </row>
    <row r="190" spans="1:16">
      <c r="A190" s="200" t="s">
        <v>140</v>
      </c>
      <c r="B190" s="201"/>
      <c r="C190" s="202"/>
      <c r="D190" s="202"/>
      <c r="E190" s="197"/>
      <c r="F190" s="197"/>
      <c r="G190" s="52"/>
      <c r="H190" s="198"/>
      <c r="I190" s="198"/>
      <c r="J190" s="198"/>
      <c r="K190" s="198"/>
      <c r="L190" s="198"/>
      <c r="M190" s="198"/>
      <c r="N190" s="198"/>
      <c r="O190" s="198"/>
      <c r="P190" s="198"/>
    </row>
    <row r="191" spans="1:16">
      <c r="A191" s="200" t="s">
        <v>141</v>
      </c>
      <c r="B191" s="201"/>
      <c r="C191" s="202"/>
      <c r="D191" s="202"/>
      <c r="E191" s="197"/>
      <c r="F191" s="197"/>
      <c r="G191" s="52"/>
      <c r="H191" s="198"/>
      <c r="I191" s="198"/>
      <c r="J191" s="198"/>
      <c r="K191" s="198"/>
      <c r="L191" s="198"/>
      <c r="M191" s="198"/>
      <c r="N191" s="198"/>
      <c r="O191" s="198"/>
      <c r="P191" s="198"/>
    </row>
    <row r="192" spans="1:16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</row>
    <row r="193" spans="1:16">
      <c r="A193" s="195" t="s">
        <v>142</v>
      </c>
      <c r="B193" s="196"/>
      <c r="C193" s="195"/>
      <c r="D193" s="195"/>
      <c r="E193" s="195"/>
      <c r="F193" s="195"/>
      <c r="G193" s="207"/>
      <c r="H193" s="207"/>
      <c r="I193" s="207"/>
      <c r="J193" s="207"/>
      <c r="K193" s="207"/>
      <c r="L193" s="207"/>
      <c r="M193" s="207"/>
      <c r="N193" s="207"/>
      <c r="O193" s="206"/>
      <c r="P193" s="206"/>
    </row>
    <row r="194" spans="1:16">
      <c r="A194" s="195" t="s">
        <v>143</v>
      </c>
      <c r="B194" s="196"/>
      <c r="C194" s="195"/>
      <c r="D194" s="195"/>
      <c r="E194" s="195"/>
      <c r="F194" s="195"/>
      <c r="G194" s="207"/>
      <c r="H194" s="207"/>
      <c r="I194" s="207"/>
      <c r="J194" s="207"/>
      <c r="K194" s="207"/>
      <c r="L194" s="207"/>
      <c r="M194" s="207"/>
      <c r="N194" s="207"/>
      <c r="O194" s="206"/>
      <c r="P194" s="206"/>
    </row>
    <row r="195" spans="1:16">
      <c r="A195" s="208"/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</row>
  </sheetData>
  <mergeCells count="1">
    <mergeCell ref="C5:C6"/>
  </mergeCells>
  <pageMargins left="0.70866141732283472" right="0.70866141732283472" top="0.19685039370078741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zoomScaleNormal="100" workbookViewId="0">
      <selection activeCell="R34" sqref="R34"/>
    </sheetView>
  </sheetViews>
  <sheetFormatPr defaultRowHeight="15"/>
  <cols>
    <col min="2" max="2" width="38" customWidth="1"/>
    <col min="3" max="3" width="7.7109375" customWidth="1"/>
    <col min="4" max="4" width="5.85546875" customWidth="1"/>
    <col min="5" max="5" width="5.5703125" customWidth="1"/>
    <col min="6" max="6" width="5.85546875" customWidth="1"/>
    <col min="7" max="7" width="5.140625" customWidth="1"/>
    <col min="8" max="8" width="6.140625" customWidth="1"/>
    <col min="9" max="10" width="5.140625" customWidth="1"/>
    <col min="11" max="11" width="5.28515625" customWidth="1"/>
    <col min="12" max="12" width="4.7109375" customWidth="1"/>
    <col min="13" max="13" width="5.5703125" customWidth="1"/>
    <col min="14" max="14" width="5.42578125" customWidth="1"/>
    <col min="15" max="15" width="5.28515625" customWidth="1"/>
  </cols>
  <sheetData>
    <row r="1" spans="1:16" ht="15.75" thickBot="1">
      <c r="B1" s="232" t="s">
        <v>156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6" ht="15.75" thickBot="1">
      <c r="A2" s="1"/>
      <c r="B2" s="2" t="s">
        <v>0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5"/>
    </row>
    <row r="3" spans="1:16" ht="15.75" thickBot="1">
      <c r="A3" s="6"/>
      <c r="B3" s="7" t="s">
        <v>158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5.75" thickBot="1">
      <c r="A4" s="10" t="s">
        <v>1</v>
      </c>
      <c r="B4" s="11"/>
      <c r="C4" s="233" t="s">
        <v>2</v>
      </c>
      <c r="D4" s="12" t="s">
        <v>3</v>
      </c>
      <c r="E4" s="8"/>
      <c r="F4" s="9"/>
      <c r="G4" s="1" t="s">
        <v>4</v>
      </c>
      <c r="H4" s="3"/>
      <c r="I4" s="3"/>
      <c r="J4" s="13"/>
      <c r="K4" s="1" t="s">
        <v>5</v>
      </c>
      <c r="L4" s="3"/>
      <c r="M4" s="4"/>
      <c r="N4" s="3"/>
      <c r="O4" s="5"/>
      <c r="P4" s="11" t="s">
        <v>6</v>
      </c>
    </row>
    <row r="5" spans="1:16" ht="15.75" thickBot="1">
      <c r="A5" s="14" t="s">
        <v>7</v>
      </c>
      <c r="B5" s="15" t="s">
        <v>8</v>
      </c>
      <c r="C5" s="234"/>
      <c r="D5" s="16" t="s">
        <v>9</v>
      </c>
      <c r="E5" s="17" t="s">
        <v>10</v>
      </c>
      <c r="F5" s="18" t="s">
        <v>11</v>
      </c>
      <c r="G5" s="19" t="s">
        <v>12</v>
      </c>
      <c r="H5" s="20" t="s">
        <v>13</v>
      </c>
      <c r="I5" s="20" t="s">
        <v>14</v>
      </c>
      <c r="J5" s="21" t="s">
        <v>15</v>
      </c>
      <c r="K5" s="19" t="s">
        <v>16</v>
      </c>
      <c r="L5" s="20" t="s">
        <v>17</v>
      </c>
      <c r="M5" s="20" t="s">
        <v>18</v>
      </c>
      <c r="N5" s="20" t="s">
        <v>19</v>
      </c>
      <c r="O5" s="21" t="s">
        <v>20</v>
      </c>
      <c r="P5" s="22" t="s">
        <v>21</v>
      </c>
    </row>
    <row r="6" spans="1:16">
      <c r="A6" s="23" t="s">
        <v>22</v>
      </c>
      <c r="B6" s="24" t="s">
        <v>23</v>
      </c>
      <c r="C6" s="23" t="s">
        <v>145</v>
      </c>
      <c r="D6" s="108">
        <v>9.82</v>
      </c>
      <c r="E6" s="109">
        <v>10.27</v>
      </c>
      <c r="F6" s="110">
        <v>41.94</v>
      </c>
      <c r="G6" s="108">
        <v>158.41999999999999</v>
      </c>
      <c r="H6" s="109">
        <v>76.95</v>
      </c>
      <c r="I6" s="109">
        <v>256.39</v>
      </c>
      <c r="J6" s="209">
        <v>2.0299999999999998</v>
      </c>
      <c r="K6" s="108">
        <v>14.43</v>
      </c>
      <c r="L6" s="109">
        <v>0.31</v>
      </c>
      <c r="M6" s="109">
        <v>0.18</v>
      </c>
      <c r="N6" s="109">
        <v>1.74</v>
      </c>
      <c r="O6" s="110">
        <v>0</v>
      </c>
      <c r="P6" s="111">
        <v>299.51</v>
      </c>
    </row>
    <row r="7" spans="1:16">
      <c r="A7" s="29" t="s">
        <v>25</v>
      </c>
      <c r="B7" s="30" t="s">
        <v>26</v>
      </c>
      <c r="C7" s="31">
        <v>75</v>
      </c>
      <c r="D7" s="32">
        <v>9.69</v>
      </c>
      <c r="E7" s="33">
        <v>6.67</v>
      </c>
      <c r="F7" s="34">
        <v>30.4</v>
      </c>
      <c r="G7" s="32">
        <v>59.06</v>
      </c>
      <c r="H7" s="33">
        <v>13.04</v>
      </c>
      <c r="I7" s="33">
        <v>101.12</v>
      </c>
      <c r="J7" s="34">
        <v>0.83</v>
      </c>
      <c r="K7" s="32">
        <v>16.920000000000002</v>
      </c>
      <c r="L7" s="33">
        <v>7.0000000000000007E-2</v>
      </c>
      <c r="M7" s="33">
        <v>0.1</v>
      </c>
      <c r="N7" s="33">
        <v>0.63</v>
      </c>
      <c r="O7" s="34">
        <v>0.05</v>
      </c>
      <c r="P7" s="35">
        <v>220.37</v>
      </c>
    </row>
    <row r="8" spans="1:16">
      <c r="A8" s="153" t="s">
        <v>72</v>
      </c>
      <c r="B8" s="125" t="s">
        <v>73</v>
      </c>
      <c r="C8" s="124">
        <v>200</v>
      </c>
      <c r="D8" s="126">
        <v>1.87</v>
      </c>
      <c r="E8" s="127">
        <v>3.15</v>
      </c>
      <c r="F8" s="128">
        <v>16.260000000000002</v>
      </c>
      <c r="G8" s="126">
        <v>50.79</v>
      </c>
      <c r="H8" s="127">
        <v>13.71</v>
      </c>
      <c r="I8" s="127">
        <v>43.68</v>
      </c>
      <c r="J8" s="128">
        <v>0.71</v>
      </c>
      <c r="K8" s="126">
        <v>0.02</v>
      </c>
      <c r="L8" s="127">
        <v>0.04</v>
      </c>
      <c r="M8" s="127">
        <v>0.04</v>
      </c>
      <c r="N8" s="127">
        <v>0.54</v>
      </c>
      <c r="O8" s="128">
        <v>0</v>
      </c>
      <c r="P8" s="129">
        <v>101</v>
      </c>
    </row>
    <row r="9" spans="1:16" ht="15.75" thickBot="1">
      <c r="A9" s="188"/>
      <c r="B9" s="210" t="s">
        <v>54</v>
      </c>
      <c r="C9" s="211">
        <v>30</v>
      </c>
      <c r="D9" s="115">
        <v>2.2799999999999998</v>
      </c>
      <c r="E9" s="116">
        <v>0.24</v>
      </c>
      <c r="F9" s="117">
        <v>14.76</v>
      </c>
      <c r="G9" s="115">
        <v>6</v>
      </c>
      <c r="H9" s="116">
        <v>4.2</v>
      </c>
      <c r="I9" s="116">
        <v>19.5</v>
      </c>
      <c r="J9" s="117">
        <v>0.33</v>
      </c>
      <c r="K9" s="115">
        <v>0</v>
      </c>
      <c r="L9" s="116">
        <v>0.03</v>
      </c>
      <c r="M9" s="116">
        <v>0.01</v>
      </c>
      <c r="N9" s="116">
        <v>0.27</v>
      </c>
      <c r="O9" s="117">
        <v>0</v>
      </c>
      <c r="P9" s="118">
        <v>70.5</v>
      </c>
    </row>
    <row r="10" spans="1:16" ht="15.75" thickBot="1">
      <c r="A10" s="43"/>
      <c r="B10" s="44" t="s">
        <v>29</v>
      </c>
      <c r="C10" s="45"/>
      <c r="D10" s="46">
        <f>D9+D7+D6</f>
        <v>21.79</v>
      </c>
      <c r="E10" s="47">
        <f t="shared" ref="E10:P10" si="0">E9+E7+E6</f>
        <v>17.18</v>
      </c>
      <c r="F10" s="46">
        <f t="shared" si="0"/>
        <v>87.1</v>
      </c>
      <c r="G10" s="47">
        <f t="shared" si="0"/>
        <v>223.48</v>
      </c>
      <c r="H10" s="46">
        <f t="shared" si="0"/>
        <v>94.19</v>
      </c>
      <c r="I10" s="48">
        <f t="shared" si="0"/>
        <v>377.01</v>
      </c>
      <c r="J10" s="49">
        <f t="shared" si="0"/>
        <v>3.1899999999999995</v>
      </c>
      <c r="K10" s="46">
        <f t="shared" si="0"/>
        <v>31.35</v>
      </c>
      <c r="L10" s="47">
        <f t="shared" si="0"/>
        <v>0.41000000000000003</v>
      </c>
      <c r="M10" s="46">
        <f t="shared" si="0"/>
        <v>0.28999999999999998</v>
      </c>
      <c r="N10" s="48">
        <f t="shared" si="0"/>
        <v>2.64</v>
      </c>
      <c r="O10" s="49">
        <f t="shared" si="0"/>
        <v>0.05</v>
      </c>
      <c r="P10" s="46">
        <f t="shared" si="0"/>
        <v>590.38</v>
      </c>
    </row>
    <row r="11" spans="1:16" ht="15.75" thickBot="1">
      <c r="A11" s="50"/>
      <c r="B11" s="51" t="s">
        <v>30</v>
      </c>
      <c r="C11" s="52"/>
      <c r="D11" s="52"/>
      <c r="E11" s="52"/>
      <c r="F11" s="52"/>
      <c r="G11" s="52"/>
      <c r="H11" s="53"/>
      <c r="I11" s="53"/>
      <c r="J11" s="53"/>
      <c r="K11" s="53"/>
      <c r="L11" s="53"/>
      <c r="M11" s="53"/>
      <c r="N11" s="53"/>
      <c r="O11" s="53"/>
      <c r="P11" s="54"/>
    </row>
    <row r="12" spans="1:16">
      <c r="A12" s="55" t="s">
        <v>31</v>
      </c>
      <c r="B12" s="56" t="s">
        <v>32</v>
      </c>
      <c r="C12" s="57" t="s">
        <v>145</v>
      </c>
      <c r="D12" s="58">
        <v>2.14</v>
      </c>
      <c r="E12" s="59">
        <v>5.45</v>
      </c>
      <c r="F12" s="60">
        <v>9.15</v>
      </c>
      <c r="G12" s="58">
        <v>38.159999999999997</v>
      </c>
      <c r="H12" s="59">
        <v>19.920000000000002</v>
      </c>
      <c r="I12" s="59">
        <v>45.78</v>
      </c>
      <c r="J12" s="60">
        <v>0.86</v>
      </c>
      <c r="K12" s="58">
        <v>12.4</v>
      </c>
      <c r="L12" s="59">
        <v>0.05</v>
      </c>
      <c r="M12" s="59">
        <v>0.05</v>
      </c>
      <c r="N12" s="59">
        <v>0.78</v>
      </c>
      <c r="O12" s="60">
        <v>12.66</v>
      </c>
      <c r="P12" s="61">
        <v>96.92</v>
      </c>
    </row>
    <row r="13" spans="1:16">
      <c r="A13" s="62" t="s">
        <v>33</v>
      </c>
      <c r="B13" s="63" t="s">
        <v>34</v>
      </c>
      <c r="C13" s="64">
        <v>100</v>
      </c>
      <c r="D13" s="65">
        <v>11.2</v>
      </c>
      <c r="E13" s="66">
        <v>18</v>
      </c>
      <c r="F13" s="67">
        <v>0.96</v>
      </c>
      <c r="G13" s="65">
        <v>12.8</v>
      </c>
      <c r="H13" s="66">
        <v>118.4</v>
      </c>
      <c r="I13" s="66">
        <v>1.44</v>
      </c>
      <c r="J13" s="67">
        <v>0</v>
      </c>
      <c r="K13" s="65">
        <v>0</v>
      </c>
      <c r="L13" s="66">
        <v>0</v>
      </c>
      <c r="M13" s="66">
        <v>0.36</v>
      </c>
      <c r="N13" s="66">
        <v>5.16</v>
      </c>
      <c r="O13" s="67">
        <v>0</v>
      </c>
      <c r="P13" s="68">
        <v>212</v>
      </c>
    </row>
    <row r="14" spans="1:16">
      <c r="A14" s="69" t="s">
        <v>35</v>
      </c>
      <c r="B14" s="70" t="s">
        <v>36</v>
      </c>
      <c r="C14" s="69">
        <v>30</v>
      </c>
      <c r="D14" s="71">
        <v>0.55000000000000004</v>
      </c>
      <c r="E14" s="72">
        <v>0.69</v>
      </c>
      <c r="F14" s="73">
        <v>2.21</v>
      </c>
      <c r="G14" s="71">
        <v>6.82</v>
      </c>
      <c r="H14" s="72">
        <v>2.27</v>
      </c>
      <c r="I14" s="72">
        <v>7.5</v>
      </c>
      <c r="J14" s="73">
        <v>0.09</v>
      </c>
      <c r="K14" s="71">
        <v>2.7</v>
      </c>
      <c r="L14" s="72">
        <v>0.01</v>
      </c>
      <c r="M14" s="72">
        <v>0.01</v>
      </c>
      <c r="N14" s="72">
        <v>0.08</v>
      </c>
      <c r="O14" s="73">
        <v>0.56000000000000005</v>
      </c>
      <c r="P14" s="74">
        <v>17.23</v>
      </c>
    </row>
    <row r="15" spans="1:16">
      <c r="A15" s="75" t="s">
        <v>37</v>
      </c>
      <c r="B15" s="76" t="s">
        <v>38</v>
      </c>
      <c r="C15" s="75">
        <v>200</v>
      </c>
      <c r="D15" s="77">
        <v>5.46</v>
      </c>
      <c r="E15" s="78">
        <v>2.5</v>
      </c>
      <c r="F15" s="79">
        <v>33.68</v>
      </c>
      <c r="G15" s="77">
        <v>9.31</v>
      </c>
      <c r="H15" s="78">
        <v>7.31</v>
      </c>
      <c r="I15" s="78">
        <v>40.06</v>
      </c>
      <c r="J15" s="80">
        <v>0.55000000000000004</v>
      </c>
      <c r="K15" s="77">
        <v>7.2</v>
      </c>
      <c r="L15" s="81">
        <v>0.06</v>
      </c>
      <c r="M15" s="78">
        <v>0.02</v>
      </c>
      <c r="N15" s="78">
        <v>0.5</v>
      </c>
      <c r="O15" s="79">
        <v>0</v>
      </c>
      <c r="P15" s="82">
        <v>202</v>
      </c>
    </row>
    <row r="16" spans="1:16" ht="24" customHeight="1">
      <c r="A16" s="83" t="s">
        <v>39</v>
      </c>
      <c r="B16" s="84" t="s">
        <v>40</v>
      </c>
      <c r="C16" s="85">
        <v>200</v>
      </c>
      <c r="D16" s="32">
        <v>0.17</v>
      </c>
      <c r="E16" s="33">
        <v>0.16</v>
      </c>
      <c r="F16" s="34">
        <v>17.64</v>
      </c>
      <c r="G16" s="32">
        <v>6.73</v>
      </c>
      <c r="H16" s="33">
        <v>3.52</v>
      </c>
      <c r="I16" s="33">
        <v>4.3099999999999996</v>
      </c>
      <c r="J16" s="34">
        <v>1.25</v>
      </c>
      <c r="K16" s="32">
        <v>1.35</v>
      </c>
      <c r="L16" s="33">
        <v>0.01</v>
      </c>
      <c r="M16" s="33">
        <v>0.01</v>
      </c>
      <c r="N16" s="33">
        <v>0.11</v>
      </c>
      <c r="O16" s="34">
        <v>1.8</v>
      </c>
      <c r="P16" s="35">
        <v>90.81</v>
      </c>
    </row>
    <row r="17" spans="1:16" ht="15.75" thickBot="1">
      <c r="A17" s="31"/>
      <c r="B17" s="93" t="s">
        <v>43</v>
      </c>
      <c r="C17" s="31">
        <v>60</v>
      </c>
      <c r="D17" s="32">
        <v>5</v>
      </c>
      <c r="E17" s="33">
        <v>6</v>
      </c>
      <c r="F17" s="34">
        <v>33.6</v>
      </c>
      <c r="G17" s="32">
        <v>46</v>
      </c>
      <c r="H17" s="33">
        <v>22</v>
      </c>
      <c r="I17" s="33">
        <v>56</v>
      </c>
      <c r="J17" s="34">
        <v>1.26</v>
      </c>
      <c r="K17" s="32">
        <v>0</v>
      </c>
      <c r="L17" s="33">
        <v>8.9999999999999993E-3</v>
      </c>
      <c r="M17" s="33">
        <v>3.2000000000000001E-2</v>
      </c>
      <c r="N17" s="33">
        <v>1</v>
      </c>
      <c r="O17" s="34">
        <v>0</v>
      </c>
      <c r="P17" s="35">
        <v>164</v>
      </c>
    </row>
    <row r="18" spans="1:16" ht="15.75" thickBot="1">
      <c r="A18" s="94"/>
      <c r="B18" s="95" t="s">
        <v>44</v>
      </c>
      <c r="C18" s="96"/>
      <c r="D18" s="97">
        <f>SUM(D12:D17)</f>
        <v>24.520000000000003</v>
      </c>
      <c r="E18" s="97">
        <f t="shared" ref="E18:P18" si="1">SUM(E12:E17)</f>
        <v>32.799999999999997</v>
      </c>
      <c r="F18" s="97">
        <f t="shared" si="1"/>
        <v>97.240000000000009</v>
      </c>
      <c r="G18" s="97">
        <f t="shared" si="1"/>
        <v>119.82</v>
      </c>
      <c r="H18" s="97">
        <f t="shared" si="1"/>
        <v>173.42000000000002</v>
      </c>
      <c r="I18" s="97">
        <f t="shared" si="1"/>
        <v>155.09</v>
      </c>
      <c r="J18" s="97">
        <f t="shared" si="1"/>
        <v>4.01</v>
      </c>
      <c r="K18" s="97">
        <f t="shared" si="1"/>
        <v>23.650000000000002</v>
      </c>
      <c r="L18" s="97">
        <f t="shared" si="1"/>
        <v>0.13900000000000001</v>
      </c>
      <c r="M18" s="97">
        <f t="shared" si="1"/>
        <v>0.48199999999999998</v>
      </c>
      <c r="N18" s="97">
        <f t="shared" si="1"/>
        <v>7.6300000000000008</v>
      </c>
      <c r="O18" s="97">
        <f t="shared" si="1"/>
        <v>15.020000000000001</v>
      </c>
      <c r="P18" s="98">
        <f t="shared" si="1"/>
        <v>782.96</v>
      </c>
    </row>
    <row r="19" spans="1:16" ht="15.75" thickBot="1">
      <c r="A19" s="99"/>
      <c r="B19" s="100" t="s">
        <v>45</v>
      </c>
      <c r="C19" s="101"/>
      <c r="D19" s="102">
        <f>D18+D10</f>
        <v>46.31</v>
      </c>
      <c r="E19" s="102">
        <f t="shared" ref="E19:P19" si="2">E18+E10</f>
        <v>49.98</v>
      </c>
      <c r="F19" s="102">
        <f t="shared" si="2"/>
        <v>184.34</v>
      </c>
      <c r="G19" s="102">
        <f t="shared" si="2"/>
        <v>343.29999999999995</v>
      </c>
      <c r="H19" s="102">
        <f t="shared" si="2"/>
        <v>267.61</v>
      </c>
      <c r="I19" s="102">
        <f t="shared" si="2"/>
        <v>532.1</v>
      </c>
      <c r="J19" s="102">
        <f t="shared" si="2"/>
        <v>7.1999999999999993</v>
      </c>
      <c r="K19" s="102">
        <f t="shared" si="2"/>
        <v>55</v>
      </c>
      <c r="L19" s="102">
        <f t="shared" si="2"/>
        <v>0.54900000000000004</v>
      </c>
      <c r="M19" s="102">
        <f t="shared" si="2"/>
        <v>0.77200000000000002</v>
      </c>
      <c r="N19" s="102">
        <f t="shared" si="2"/>
        <v>10.270000000000001</v>
      </c>
      <c r="O19" s="102">
        <f t="shared" si="2"/>
        <v>15.070000000000002</v>
      </c>
      <c r="P19" s="103">
        <f t="shared" si="2"/>
        <v>1373.3400000000001</v>
      </c>
    </row>
    <row r="20" spans="1:16" ht="15.75" thickBot="1">
      <c r="A20" s="43"/>
      <c r="B20" s="104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5.75" thickBot="1">
      <c r="A21" s="6"/>
      <c r="B21" s="7" t="s">
        <v>158</v>
      </c>
      <c r="C21" s="105"/>
      <c r="D21" s="105"/>
      <c r="E21" s="105"/>
      <c r="F21" s="105"/>
      <c r="G21" s="105"/>
      <c r="H21" s="8"/>
      <c r="I21" s="8"/>
      <c r="J21" s="8"/>
      <c r="K21" s="8"/>
      <c r="L21" s="8"/>
      <c r="M21" s="8"/>
      <c r="N21" s="8"/>
      <c r="O21" s="8"/>
      <c r="P21" s="9"/>
    </row>
    <row r="22" spans="1:16">
      <c r="A22" s="106" t="s">
        <v>47</v>
      </c>
      <c r="B22" s="107" t="s">
        <v>48</v>
      </c>
      <c r="C22" s="106">
        <v>125</v>
      </c>
      <c r="D22" s="25">
        <v>24.37</v>
      </c>
      <c r="E22" s="26">
        <v>15.93</v>
      </c>
      <c r="F22" s="27">
        <v>36.94</v>
      </c>
      <c r="G22" s="25">
        <v>193.87</v>
      </c>
      <c r="H22" s="26">
        <v>36.67</v>
      </c>
      <c r="I22" s="26">
        <v>264.20999999999998</v>
      </c>
      <c r="J22" s="27">
        <v>1.95</v>
      </c>
      <c r="K22" s="25">
        <v>51.66</v>
      </c>
      <c r="L22" s="185">
        <v>0.1</v>
      </c>
      <c r="M22" s="185">
        <v>0.3</v>
      </c>
      <c r="N22" s="26">
        <v>0.81</v>
      </c>
      <c r="O22" s="27">
        <v>0.19500000000000001</v>
      </c>
      <c r="P22" s="28">
        <v>369.57</v>
      </c>
    </row>
    <row r="23" spans="1:16">
      <c r="A23" s="31" t="s">
        <v>49</v>
      </c>
      <c r="B23" s="112" t="s">
        <v>50</v>
      </c>
      <c r="C23" s="31">
        <v>30</v>
      </c>
      <c r="D23" s="32">
        <v>2.16</v>
      </c>
      <c r="E23" s="33">
        <v>2.5499999999999998</v>
      </c>
      <c r="F23" s="34">
        <v>16.649999999999999</v>
      </c>
      <c r="G23" s="32">
        <v>92.1</v>
      </c>
      <c r="H23" s="33">
        <v>10.199999999999999</v>
      </c>
      <c r="I23" s="33">
        <v>65.7</v>
      </c>
      <c r="J23" s="34">
        <v>0.06</v>
      </c>
      <c r="K23" s="32">
        <v>12.6</v>
      </c>
      <c r="L23" s="33">
        <v>0.02</v>
      </c>
      <c r="M23" s="33">
        <v>0.06</v>
      </c>
      <c r="N23" s="33">
        <v>12.6</v>
      </c>
      <c r="O23" s="34">
        <v>0.06</v>
      </c>
      <c r="P23" s="35">
        <v>98.4</v>
      </c>
    </row>
    <row r="24" spans="1:16">
      <c r="A24" s="31" t="s">
        <v>51</v>
      </c>
      <c r="B24" s="87" t="s">
        <v>52</v>
      </c>
      <c r="C24" s="88" t="s">
        <v>53</v>
      </c>
      <c r="D24" s="89">
        <v>0.06</v>
      </c>
      <c r="E24" s="90">
        <v>0.01</v>
      </c>
      <c r="F24" s="91">
        <v>15.25</v>
      </c>
      <c r="G24" s="89">
        <v>8.1999999999999993</v>
      </c>
      <c r="H24" s="90">
        <v>5.24</v>
      </c>
      <c r="I24" s="90">
        <v>9.7799999999999994</v>
      </c>
      <c r="J24" s="91">
        <v>1.31</v>
      </c>
      <c r="K24" s="89">
        <v>0</v>
      </c>
      <c r="L24" s="90">
        <v>0</v>
      </c>
      <c r="M24" s="90">
        <v>0.01</v>
      </c>
      <c r="N24" s="90">
        <v>0.09</v>
      </c>
      <c r="O24" s="91">
        <v>2.9</v>
      </c>
      <c r="P24" s="92">
        <v>63.75</v>
      </c>
    </row>
    <row r="25" spans="1:16" ht="15.75" thickBot="1">
      <c r="A25" s="83"/>
      <c r="B25" s="113" t="s">
        <v>54</v>
      </c>
      <c r="C25" s="114">
        <v>30</v>
      </c>
      <c r="D25" s="115">
        <v>2.2799999999999998</v>
      </c>
      <c r="E25" s="116">
        <v>0.24</v>
      </c>
      <c r="F25" s="117">
        <v>14.76</v>
      </c>
      <c r="G25" s="115">
        <v>6</v>
      </c>
      <c r="H25" s="116">
        <v>4.2</v>
      </c>
      <c r="I25" s="116">
        <v>19.5</v>
      </c>
      <c r="J25" s="117">
        <v>0.33</v>
      </c>
      <c r="K25" s="115">
        <v>0</v>
      </c>
      <c r="L25" s="116">
        <v>0.03</v>
      </c>
      <c r="M25" s="116">
        <v>0.01</v>
      </c>
      <c r="N25" s="116">
        <v>0.27</v>
      </c>
      <c r="O25" s="117">
        <v>0</v>
      </c>
      <c r="P25" s="118">
        <v>70.5</v>
      </c>
    </row>
    <row r="26" spans="1:16" ht="15.75" thickBot="1">
      <c r="A26" s="119"/>
      <c r="B26" s="120" t="s">
        <v>55</v>
      </c>
      <c r="C26" s="120"/>
      <c r="D26" s="121">
        <f>SUM(D22:D25)</f>
        <v>28.87</v>
      </c>
      <c r="E26" s="121">
        <f t="shared" ref="E26:P26" si="3">SUM(E22:E25)</f>
        <v>18.73</v>
      </c>
      <c r="F26" s="121">
        <f t="shared" si="3"/>
        <v>83.600000000000009</v>
      </c>
      <c r="G26" s="121">
        <f t="shared" si="3"/>
        <v>300.17</v>
      </c>
      <c r="H26" s="121">
        <f t="shared" si="3"/>
        <v>56.310000000000009</v>
      </c>
      <c r="I26" s="121">
        <f t="shared" si="3"/>
        <v>359.18999999999994</v>
      </c>
      <c r="J26" s="121">
        <f t="shared" si="3"/>
        <v>3.65</v>
      </c>
      <c r="K26" s="121">
        <f t="shared" si="3"/>
        <v>64.259999999999991</v>
      </c>
      <c r="L26" s="121">
        <f t="shared" si="3"/>
        <v>0.15000000000000002</v>
      </c>
      <c r="M26" s="121">
        <f t="shared" si="3"/>
        <v>0.38</v>
      </c>
      <c r="N26" s="121">
        <f t="shared" si="3"/>
        <v>13.77</v>
      </c>
      <c r="O26" s="121">
        <f t="shared" si="3"/>
        <v>3.1549999999999998</v>
      </c>
      <c r="P26" s="122">
        <f t="shared" si="3"/>
        <v>602.22</v>
      </c>
    </row>
    <row r="27" spans="1:16" ht="15.75" thickBot="1">
      <c r="A27" s="43"/>
      <c r="B27" s="123" t="s">
        <v>30</v>
      </c>
      <c r="C27" s="45"/>
      <c r="D27" s="45"/>
      <c r="E27" s="45"/>
      <c r="F27" s="45"/>
      <c r="G27" s="3"/>
      <c r="H27" s="3"/>
      <c r="I27" s="3"/>
      <c r="J27" s="3"/>
      <c r="K27" s="3"/>
      <c r="L27" s="3"/>
      <c r="M27" s="3"/>
      <c r="N27" s="3"/>
      <c r="O27" s="3"/>
      <c r="P27" s="122"/>
    </row>
    <row r="28" spans="1:16">
      <c r="A28" s="124" t="s">
        <v>56</v>
      </c>
      <c r="B28" s="125" t="s">
        <v>57</v>
      </c>
      <c r="C28" s="31" t="s">
        <v>145</v>
      </c>
      <c r="D28" s="32">
        <v>3.17</v>
      </c>
      <c r="E28" s="33">
        <v>6.38</v>
      </c>
      <c r="F28" s="34">
        <v>9.2799999999999994</v>
      </c>
      <c r="G28" s="32">
        <v>27.56</v>
      </c>
      <c r="H28" s="33">
        <v>18.559999999999999</v>
      </c>
      <c r="I28" s="33">
        <v>56.03</v>
      </c>
      <c r="J28" s="34">
        <v>0.89</v>
      </c>
      <c r="K28" s="32">
        <v>22.54</v>
      </c>
      <c r="L28" s="33">
        <v>7.0000000000000007E-2</v>
      </c>
      <c r="M28" s="33">
        <v>0.06</v>
      </c>
      <c r="N28" s="33">
        <v>1.1000000000000001</v>
      </c>
      <c r="O28" s="34">
        <v>7.09</v>
      </c>
      <c r="P28" s="35">
        <v>111.06</v>
      </c>
    </row>
    <row r="29" spans="1:16">
      <c r="A29" s="124" t="s">
        <v>58</v>
      </c>
      <c r="B29" s="125" t="s">
        <v>59</v>
      </c>
      <c r="C29" s="124" t="s">
        <v>60</v>
      </c>
      <c r="D29" s="126">
        <v>11.28</v>
      </c>
      <c r="E29" s="127">
        <v>9.76</v>
      </c>
      <c r="F29" s="128">
        <v>6.27</v>
      </c>
      <c r="G29" s="126">
        <v>20.73</v>
      </c>
      <c r="H29" s="127">
        <v>20.170000000000002</v>
      </c>
      <c r="I29" s="127">
        <v>67.92</v>
      </c>
      <c r="J29" s="128">
        <v>1.1000000000000001</v>
      </c>
      <c r="K29" s="32">
        <v>14.1</v>
      </c>
      <c r="L29" s="130">
        <v>0.06</v>
      </c>
      <c r="M29" s="127">
        <v>0.09</v>
      </c>
      <c r="N29" s="127">
        <v>2.66</v>
      </c>
      <c r="O29" s="128">
        <v>5.14</v>
      </c>
      <c r="P29" s="129">
        <v>144.97</v>
      </c>
    </row>
    <row r="30" spans="1:16">
      <c r="A30" s="75" t="s">
        <v>61</v>
      </c>
      <c r="B30" s="131" t="s">
        <v>62</v>
      </c>
      <c r="C30" s="132">
        <v>200</v>
      </c>
      <c r="D30" s="133">
        <v>8.32</v>
      </c>
      <c r="E30" s="134">
        <v>3.93</v>
      </c>
      <c r="F30" s="135">
        <v>36.56</v>
      </c>
      <c r="G30" s="133">
        <v>12.85</v>
      </c>
      <c r="H30" s="134">
        <v>121.8</v>
      </c>
      <c r="I30" s="134">
        <v>182.27</v>
      </c>
      <c r="J30" s="135">
        <v>4.08</v>
      </c>
      <c r="K30" s="133">
        <v>7.2</v>
      </c>
      <c r="L30" s="134">
        <v>0.22</v>
      </c>
      <c r="M30" s="134">
        <v>0.11</v>
      </c>
      <c r="N30" s="134">
        <v>4.03</v>
      </c>
      <c r="O30" s="135">
        <v>0</v>
      </c>
      <c r="P30" s="136">
        <v>256</v>
      </c>
    </row>
    <row r="31" spans="1:16">
      <c r="A31" s="83" t="s">
        <v>63</v>
      </c>
      <c r="B31" s="137" t="s">
        <v>64</v>
      </c>
      <c r="C31" s="83">
        <v>200</v>
      </c>
      <c r="D31" s="138">
        <v>0</v>
      </c>
      <c r="E31" s="139">
        <v>0</v>
      </c>
      <c r="F31" s="140">
        <v>19.600000000000001</v>
      </c>
      <c r="G31" s="141">
        <v>9</v>
      </c>
      <c r="H31" s="139">
        <v>2</v>
      </c>
      <c r="I31" s="139">
        <v>0</v>
      </c>
      <c r="J31" s="142">
        <v>0</v>
      </c>
      <c r="K31" s="138">
        <v>0.5</v>
      </c>
      <c r="L31" s="139">
        <v>0.6</v>
      </c>
      <c r="M31" s="139">
        <v>0.6</v>
      </c>
      <c r="N31" s="139">
        <v>6.5</v>
      </c>
      <c r="O31" s="140">
        <v>30</v>
      </c>
      <c r="P31" s="143">
        <v>80</v>
      </c>
    </row>
    <row r="32" spans="1:16" ht="15.75" thickBot="1">
      <c r="A32" s="31"/>
      <c r="B32" s="93" t="s">
        <v>43</v>
      </c>
      <c r="C32" s="31">
        <v>60</v>
      </c>
      <c r="D32" s="32">
        <v>5</v>
      </c>
      <c r="E32" s="33">
        <v>6</v>
      </c>
      <c r="F32" s="34">
        <v>33.6</v>
      </c>
      <c r="G32" s="32">
        <v>46</v>
      </c>
      <c r="H32" s="33">
        <v>22</v>
      </c>
      <c r="I32" s="33">
        <v>56</v>
      </c>
      <c r="J32" s="34">
        <v>1.26</v>
      </c>
      <c r="K32" s="32">
        <v>0</v>
      </c>
      <c r="L32" s="33">
        <v>8.9999999999999993E-3</v>
      </c>
      <c r="M32" s="33">
        <v>3.2000000000000001E-2</v>
      </c>
      <c r="N32" s="33">
        <v>1</v>
      </c>
      <c r="O32" s="34">
        <v>0</v>
      </c>
      <c r="P32" s="35">
        <v>164</v>
      </c>
    </row>
    <row r="33" spans="1:16" ht="15.75" thickBot="1">
      <c r="A33" s="144"/>
      <c r="B33" s="44" t="s">
        <v>44</v>
      </c>
      <c r="C33" s="120"/>
      <c r="D33" s="145">
        <f t="shared" ref="D33:P33" si="4">SUM(D28:D32)</f>
        <v>27.77</v>
      </c>
      <c r="E33" s="145">
        <f t="shared" si="4"/>
        <v>26.07</v>
      </c>
      <c r="F33" s="145">
        <f t="shared" si="4"/>
        <v>105.31</v>
      </c>
      <c r="G33" s="145">
        <f t="shared" si="4"/>
        <v>116.14</v>
      </c>
      <c r="H33" s="145">
        <f t="shared" si="4"/>
        <v>184.53</v>
      </c>
      <c r="I33" s="145">
        <f t="shared" si="4"/>
        <v>362.22</v>
      </c>
      <c r="J33" s="145">
        <f t="shared" si="4"/>
        <v>7.33</v>
      </c>
      <c r="K33" s="145">
        <f t="shared" si="4"/>
        <v>44.34</v>
      </c>
      <c r="L33" s="145">
        <f t="shared" si="4"/>
        <v>0.95899999999999996</v>
      </c>
      <c r="M33" s="145">
        <f t="shared" si="4"/>
        <v>0.89200000000000002</v>
      </c>
      <c r="N33" s="145">
        <f t="shared" si="4"/>
        <v>15.290000000000001</v>
      </c>
      <c r="O33" s="145">
        <f t="shared" si="4"/>
        <v>42.230000000000004</v>
      </c>
      <c r="P33" s="46">
        <f t="shared" si="4"/>
        <v>756.03</v>
      </c>
    </row>
    <row r="34" spans="1:16" ht="15.75" thickBot="1">
      <c r="A34" s="146"/>
      <c r="B34" s="147" t="s">
        <v>65</v>
      </c>
      <c r="C34" s="148"/>
      <c r="D34" s="149">
        <f t="shared" ref="D34:P34" si="5">D33+D26</f>
        <v>56.64</v>
      </c>
      <c r="E34" s="149">
        <f t="shared" si="5"/>
        <v>44.8</v>
      </c>
      <c r="F34" s="149">
        <f t="shared" si="5"/>
        <v>188.91000000000003</v>
      </c>
      <c r="G34" s="149">
        <f t="shared" si="5"/>
        <v>416.31</v>
      </c>
      <c r="H34" s="149">
        <f t="shared" si="5"/>
        <v>240.84</v>
      </c>
      <c r="I34" s="149">
        <f t="shared" si="5"/>
        <v>721.41</v>
      </c>
      <c r="J34" s="149">
        <f t="shared" si="5"/>
        <v>10.98</v>
      </c>
      <c r="K34" s="149">
        <f t="shared" si="5"/>
        <v>108.6</v>
      </c>
      <c r="L34" s="149">
        <f t="shared" si="5"/>
        <v>1.109</v>
      </c>
      <c r="M34" s="149">
        <f t="shared" si="5"/>
        <v>1.272</v>
      </c>
      <c r="N34" s="149">
        <f t="shared" si="5"/>
        <v>29.060000000000002</v>
      </c>
      <c r="O34" s="149">
        <f t="shared" si="5"/>
        <v>45.385000000000005</v>
      </c>
      <c r="P34" s="150">
        <f t="shared" si="5"/>
        <v>1358.25</v>
      </c>
    </row>
    <row r="35" spans="1:16" ht="15.75" thickBot="1"/>
    <row r="36" spans="1:16" ht="15.75" thickBot="1">
      <c r="A36" s="43"/>
      <c r="B36" s="2" t="s">
        <v>66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5.75" thickBot="1">
      <c r="A37" s="43"/>
      <c r="B37" s="7" t="s">
        <v>158</v>
      </c>
      <c r="C37" s="151"/>
      <c r="D37" s="151"/>
      <c r="E37" s="151"/>
      <c r="F37" s="151"/>
      <c r="G37" s="151"/>
      <c r="H37" s="4"/>
      <c r="I37" s="4"/>
      <c r="J37" s="4"/>
      <c r="K37" s="4"/>
      <c r="L37" s="4"/>
      <c r="M37" s="4"/>
      <c r="N37" s="4"/>
      <c r="O37" s="4"/>
      <c r="P37" s="5"/>
    </row>
    <row r="38" spans="1:16">
      <c r="A38" s="23" t="s">
        <v>67</v>
      </c>
      <c r="B38" s="24" t="s">
        <v>68</v>
      </c>
      <c r="C38" s="23" t="s">
        <v>145</v>
      </c>
      <c r="D38" s="25">
        <v>7.33</v>
      </c>
      <c r="E38" s="26">
        <v>7.08</v>
      </c>
      <c r="F38" s="27">
        <v>37.15</v>
      </c>
      <c r="G38" s="25">
        <v>114.52</v>
      </c>
      <c r="H38" s="26">
        <v>19.07</v>
      </c>
      <c r="I38" s="26">
        <v>112.4</v>
      </c>
      <c r="J38" s="27">
        <v>0.63</v>
      </c>
      <c r="K38" s="25">
        <v>14.42</v>
      </c>
      <c r="L38" s="26">
        <v>0.15</v>
      </c>
      <c r="M38" s="26">
        <v>0.1</v>
      </c>
      <c r="N38" s="26">
        <v>1.46</v>
      </c>
      <c r="O38" s="27">
        <v>0</v>
      </c>
      <c r="P38" s="28">
        <v>243.05</v>
      </c>
    </row>
    <row r="39" spans="1:16">
      <c r="A39" s="152" t="s">
        <v>97</v>
      </c>
      <c r="B39" s="112" t="s">
        <v>98</v>
      </c>
      <c r="C39" s="31">
        <v>55</v>
      </c>
      <c r="D39" s="32">
        <v>6.38</v>
      </c>
      <c r="E39" s="33">
        <v>9.1300000000000008</v>
      </c>
      <c r="F39" s="34">
        <v>16.3</v>
      </c>
      <c r="G39" s="32">
        <v>153.1</v>
      </c>
      <c r="H39" s="33">
        <v>10.4</v>
      </c>
      <c r="I39" s="33">
        <v>105.6</v>
      </c>
      <c r="J39" s="34">
        <v>0.54</v>
      </c>
      <c r="K39" s="32">
        <v>64.900000000000006</v>
      </c>
      <c r="L39" s="33">
        <v>0.04</v>
      </c>
      <c r="M39" s="33">
        <v>0.08</v>
      </c>
      <c r="N39" s="33">
        <v>0.33</v>
      </c>
      <c r="O39" s="34">
        <v>0.12</v>
      </c>
      <c r="P39" s="35">
        <v>173</v>
      </c>
    </row>
    <row r="40" spans="1:16">
      <c r="A40" s="36" t="s">
        <v>27</v>
      </c>
      <c r="B40" s="37" t="s">
        <v>28</v>
      </c>
      <c r="C40" s="38">
        <v>200</v>
      </c>
      <c r="D40" s="39">
        <v>1.52</v>
      </c>
      <c r="E40" s="40">
        <v>1.35</v>
      </c>
      <c r="F40" s="41">
        <v>15.9</v>
      </c>
      <c r="G40" s="39">
        <v>126.6</v>
      </c>
      <c r="H40" s="40">
        <v>15.4</v>
      </c>
      <c r="I40" s="40">
        <v>92.8</v>
      </c>
      <c r="J40" s="41">
        <v>0.41</v>
      </c>
      <c r="K40" s="39">
        <v>10</v>
      </c>
      <c r="L40" s="40">
        <v>0.04</v>
      </c>
      <c r="M40" s="40">
        <v>0.16</v>
      </c>
      <c r="N40" s="40">
        <v>0.12</v>
      </c>
      <c r="O40" s="41">
        <v>1.3</v>
      </c>
      <c r="P40" s="42">
        <v>81</v>
      </c>
    </row>
    <row r="41" spans="1:16" ht="15.75" thickBot="1">
      <c r="A41" s="83"/>
      <c r="B41" s="113" t="s">
        <v>54</v>
      </c>
      <c r="C41" s="114">
        <v>30</v>
      </c>
      <c r="D41" s="115">
        <v>2.2799999999999998</v>
      </c>
      <c r="E41" s="116">
        <v>0.24</v>
      </c>
      <c r="F41" s="117">
        <v>14.76</v>
      </c>
      <c r="G41" s="115">
        <v>6</v>
      </c>
      <c r="H41" s="116">
        <v>4.2</v>
      </c>
      <c r="I41" s="116">
        <v>19.5</v>
      </c>
      <c r="J41" s="117">
        <v>0.33</v>
      </c>
      <c r="K41" s="115">
        <v>0</v>
      </c>
      <c r="L41" s="116">
        <v>0.03</v>
      </c>
      <c r="M41" s="116">
        <v>0.01</v>
      </c>
      <c r="N41" s="116">
        <v>0.27</v>
      </c>
      <c r="O41" s="117">
        <v>0</v>
      </c>
      <c r="P41" s="118">
        <v>70.5</v>
      </c>
    </row>
    <row r="42" spans="1:16" ht="15.75" thickBot="1">
      <c r="A42" s="154"/>
      <c r="B42" s="155" t="s">
        <v>29</v>
      </c>
      <c r="C42" s="96"/>
      <c r="D42" s="97">
        <f>SUM(D38:D41)</f>
        <v>17.510000000000002</v>
      </c>
      <c r="E42" s="97">
        <f t="shared" ref="E42:P42" si="6">SUM(E38:E41)</f>
        <v>17.8</v>
      </c>
      <c r="F42" s="97">
        <f t="shared" si="6"/>
        <v>84.110000000000014</v>
      </c>
      <c r="G42" s="97">
        <f t="shared" si="6"/>
        <v>400.22</v>
      </c>
      <c r="H42" s="97">
        <f t="shared" si="6"/>
        <v>49.07</v>
      </c>
      <c r="I42" s="97">
        <f t="shared" si="6"/>
        <v>330.3</v>
      </c>
      <c r="J42" s="97">
        <f t="shared" si="6"/>
        <v>1.91</v>
      </c>
      <c r="K42" s="97">
        <f t="shared" si="6"/>
        <v>89.320000000000007</v>
      </c>
      <c r="L42" s="97">
        <f t="shared" si="6"/>
        <v>0.26</v>
      </c>
      <c r="M42" s="97">
        <f t="shared" si="6"/>
        <v>0.35</v>
      </c>
      <c r="N42" s="97">
        <f t="shared" si="6"/>
        <v>2.1800000000000002</v>
      </c>
      <c r="O42" s="97">
        <f t="shared" si="6"/>
        <v>1.42</v>
      </c>
      <c r="P42" s="98">
        <f t="shared" si="6"/>
        <v>567.54999999999995</v>
      </c>
    </row>
    <row r="43" spans="1:16" ht="15.75" thickBot="1">
      <c r="A43" s="156"/>
      <c r="B43" s="157" t="s">
        <v>30</v>
      </c>
      <c r="C43" s="158"/>
      <c r="D43" s="159"/>
      <c r="E43" s="159"/>
      <c r="F43" s="159"/>
      <c r="G43" s="160"/>
      <c r="H43" s="160"/>
      <c r="I43" s="160"/>
      <c r="J43" s="160"/>
      <c r="K43" s="160"/>
      <c r="L43" s="160"/>
      <c r="M43" s="160"/>
      <c r="N43" s="160"/>
      <c r="O43" s="160"/>
      <c r="P43" s="42"/>
    </row>
    <row r="44" spans="1:16">
      <c r="A44" s="23" t="s">
        <v>74</v>
      </c>
      <c r="B44" s="24" t="s">
        <v>75</v>
      </c>
      <c r="C44" s="23">
        <v>250</v>
      </c>
      <c r="D44" s="25">
        <v>4.92</v>
      </c>
      <c r="E44" s="26">
        <v>5.71</v>
      </c>
      <c r="F44" s="27">
        <v>16.899999999999999</v>
      </c>
      <c r="G44" s="25">
        <v>24.27</v>
      </c>
      <c r="H44" s="26">
        <v>29.7</v>
      </c>
      <c r="I44" s="26">
        <v>85.43</v>
      </c>
      <c r="J44" s="212">
        <v>1.53</v>
      </c>
      <c r="K44" s="25">
        <v>12.5</v>
      </c>
      <c r="L44" s="26">
        <v>0.14000000000000001</v>
      </c>
      <c r="M44" s="26">
        <v>0.06</v>
      </c>
      <c r="N44" s="26">
        <v>1.36</v>
      </c>
      <c r="O44" s="27">
        <v>6.25</v>
      </c>
      <c r="P44" s="28">
        <v>138.69</v>
      </c>
    </row>
    <row r="45" spans="1:16">
      <c r="A45" s="69" t="s">
        <v>76</v>
      </c>
      <c r="B45" s="164" t="s">
        <v>77</v>
      </c>
      <c r="C45" s="165">
        <v>75</v>
      </c>
      <c r="D45" s="126">
        <v>8.49</v>
      </c>
      <c r="E45" s="127">
        <v>8.35</v>
      </c>
      <c r="F45" s="128">
        <v>7.28</v>
      </c>
      <c r="G45" s="126">
        <v>35.92</v>
      </c>
      <c r="H45" s="127">
        <v>19.47</v>
      </c>
      <c r="I45" s="127">
        <v>106.07</v>
      </c>
      <c r="J45" s="128">
        <v>1.44</v>
      </c>
      <c r="K45" s="126">
        <v>0.05</v>
      </c>
      <c r="L45" s="127">
        <v>7.0000000000000007E-2</v>
      </c>
      <c r="M45" s="127">
        <v>0.11</v>
      </c>
      <c r="N45" s="127">
        <v>1.64</v>
      </c>
      <c r="O45" s="128">
        <v>4.3499999999999996</v>
      </c>
      <c r="P45" s="129">
        <v>138.16999999999999</v>
      </c>
    </row>
    <row r="46" spans="1:16">
      <c r="A46" s="31" t="s">
        <v>78</v>
      </c>
      <c r="B46" s="112" t="s">
        <v>79</v>
      </c>
      <c r="C46" s="31">
        <v>200</v>
      </c>
      <c r="D46" s="32">
        <v>3.09</v>
      </c>
      <c r="E46" s="33">
        <v>3.12</v>
      </c>
      <c r="F46" s="34">
        <v>19.29</v>
      </c>
      <c r="G46" s="32">
        <v>40.83</v>
      </c>
      <c r="H46" s="33">
        <v>27.82</v>
      </c>
      <c r="I46" s="33">
        <v>62.34</v>
      </c>
      <c r="J46" s="34">
        <v>22.88</v>
      </c>
      <c r="K46" s="32">
        <v>7.22</v>
      </c>
      <c r="L46" s="33">
        <v>0.11</v>
      </c>
      <c r="M46" s="33">
        <v>0.1</v>
      </c>
      <c r="N46" s="33">
        <v>1.29</v>
      </c>
      <c r="O46" s="34">
        <v>9.91</v>
      </c>
      <c r="P46" s="35">
        <v>122.33</v>
      </c>
    </row>
    <row r="47" spans="1:16">
      <c r="A47" s="75" t="s">
        <v>80</v>
      </c>
      <c r="B47" s="76" t="s">
        <v>81</v>
      </c>
      <c r="C47" s="166" t="s">
        <v>146</v>
      </c>
      <c r="D47" s="133">
        <v>0.21</v>
      </c>
      <c r="E47" s="134">
        <v>0.03</v>
      </c>
      <c r="F47" s="135">
        <v>0.56999999999999995</v>
      </c>
      <c r="G47" s="133">
        <v>5.0999999999999996</v>
      </c>
      <c r="H47" s="134">
        <v>4.2</v>
      </c>
      <c r="I47" s="134">
        <v>9</v>
      </c>
      <c r="J47" s="135">
        <v>0.15</v>
      </c>
      <c r="K47" s="133">
        <v>0.9</v>
      </c>
      <c r="L47" s="134">
        <v>0.01</v>
      </c>
      <c r="M47" s="134">
        <v>0.01</v>
      </c>
      <c r="N47" s="134">
        <v>0.06</v>
      </c>
      <c r="O47" s="135">
        <v>2.1</v>
      </c>
      <c r="P47" s="136">
        <v>3.3</v>
      </c>
    </row>
    <row r="48" spans="1:16">
      <c r="A48" s="83" t="s">
        <v>39</v>
      </c>
      <c r="B48" s="167" t="s">
        <v>83</v>
      </c>
      <c r="C48" s="83">
        <v>200</v>
      </c>
      <c r="D48" s="138">
        <v>0.41</v>
      </c>
      <c r="E48" s="139">
        <v>0.02</v>
      </c>
      <c r="F48" s="140">
        <v>28.9</v>
      </c>
      <c r="G48" s="138">
        <v>20.059999999999999</v>
      </c>
      <c r="H48" s="139">
        <v>5.22</v>
      </c>
      <c r="I48" s="139">
        <v>13.4</v>
      </c>
      <c r="J48" s="140">
        <v>1.57</v>
      </c>
      <c r="K48" s="138">
        <v>0</v>
      </c>
      <c r="L48" s="139">
        <v>0</v>
      </c>
      <c r="M48" s="139">
        <v>0.01</v>
      </c>
      <c r="N48" s="139">
        <v>0.14000000000000001</v>
      </c>
      <c r="O48" s="140">
        <v>0.16</v>
      </c>
      <c r="P48" s="143">
        <v>117.42</v>
      </c>
    </row>
    <row r="49" spans="1:16" ht="15.75" thickBot="1">
      <c r="A49" s="31"/>
      <c r="B49" s="93" t="s">
        <v>43</v>
      </c>
      <c r="C49" s="31">
        <v>60</v>
      </c>
      <c r="D49" s="32">
        <v>5</v>
      </c>
      <c r="E49" s="33">
        <v>6</v>
      </c>
      <c r="F49" s="34">
        <v>33.6</v>
      </c>
      <c r="G49" s="32">
        <v>46</v>
      </c>
      <c r="H49" s="33">
        <v>22</v>
      </c>
      <c r="I49" s="33">
        <v>56</v>
      </c>
      <c r="J49" s="34">
        <v>1.26</v>
      </c>
      <c r="K49" s="32">
        <v>0</v>
      </c>
      <c r="L49" s="33">
        <v>8.9999999999999993E-3</v>
      </c>
      <c r="M49" s="33">
        <v>3.2000000000000001E-2</v>
      </c>
      <c r="N49" s="33">
        <v>1</v>
      </c>
      <c r="O49" s="34">
        <v>0</v>
      </c>
      <c r="P49" s="35">
        <v>164</v>
      </c>
    </row>
    <row r="50" spans="1:16" ht="15.75" thickBot="1">
      <c r="A50" s="119"/>
      <c r="B50" s="168" t="s">
        <v>44</v>
      </c>
      <c r="C50" s="169"/>
      <c r="D50" s="145">
        <f>SUM(D44:D49)</f>
        <v>22.12</v>
      </c>
      <c r="E50" s="145">
        <f t="shared" ref="E50:P50" si="7">SUM(E44:E49)</f>
        <v>23.23</v>
      </c>
      <c r="F50" s="145">
        <f t="shared" si="7"/>
        <v>106.53999999999999</v>
      </c>
      <c r="G50" s="145">
        <f t="shared" si="7"/>
        <v>172.18</v>
      </c>
      <c r="H50" s="145">
        <f t="shared" si="7"/>
        <v>108.41000000000001</v>
      </c>
      <c r="I50" s="145">
        <f t="shared" si="7"/>
        <v>332.24</v>
      </c>
      <c r="J50" s="145">
        <f t="shared" si="7"/>
        <v>28.83</v>
      </c>
      <c r="K50" s="145">
        <f t="shared" si="7"/>
        <v>20.669999999999998</v>
      </c>
      <c r="L50" s="145">
        <f t="shared" si="7"/>
        <v>0.33900000000000002</v>
      </c>
      <c r="M50" s="145">
        <f t="shared" si="7"/>
        <v>0.32200000000000006</v>
      </c>
      <c r="N50" s="145">
        <f t="shared" si="7"/>
        <v>5.4899999999999993</v>
      </c>
      <c r="O50" s="145">
        <f t="shared" si="7"/>
        <v>22.77</v>
      </c>
      <c r="P50" s="46">
        <f t="shared" si="7"/>
        <v>683.91</v>
      </c>
    </row>
    <row r="51" spans="1:16" ht="15.75" thickBot="1">
      <c r="A51" s="170"/>
      <c r="B51" s="147" t="s">
        <v>65</v>
      </c>
      <c r="C51" s="148"/>
      <c r="D51" s="149">
        <f t="shared" ref="D51:P51" si="8">D50+D42</f>
        <v>39.630000000000003</v>
      </c>
      <c r="E51" s="149">
        <f t="shared" si="8"/>
        <v>41.03</v>
      </c>
      <c r="F51" s="149">
        <f t="shared" si="8"/>
        <v>190.65</v>
      </c>
      <c r="G51" s="149">
        <f t="shared" si="8"/>
        <v>572.40000000000009</v>
      </c>
      <c r="H51" s="149">
        <f t="shared" si="8"/>
        <v>157.48000000000002</v>
      </c>
      <c r="I51" s="149">
        <f t="shared" si="8"/>
        <v>662.54</v>
      </c>
      <c r="J51" s="149">
        <f t="shared" si="8"/>
        <v>30.74</v>
      </c>
      <c r="K51" s="149">
        <f t="shared" si="8"/>
        <v>109.99000000000001</v>
      </c>
      <c r="L51" s="149">
        <f t="shared" si="8"/>
        <v>0.59899999999999998</v>
      </c>
      <c r="M51" s="149">
        <f t="shared" si="8"/>
        <v>0.67200000000000004</v>
      </c>
      <c r="N51" s="149">
        <f t="shared" si="8"/>
        <v>7.67</v>
      </c>
      <c r="O51" s="149">
        <f t="shared" si="8"/>
        <v>24.189999999999998</v>
      </c>
      <c r="P51" s="150">
        <f t="shared" si="8"/>
        <v>1251.46</v>
      </c>
    </row>
    <row r="52" spans="1:16" ht="15.75" thickBot="1">
      <c r="A52" s="43"/>
      <c r="B52" s="2" t="s">
        <v>84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1:16" ht="15.75" thickBot="1">
      <c r="A53" s="43"/>
      <c r="B53" s="7" t="s">
        <v>158</v>
      </c>
      <c r="C53" s="151"/>
      <c r="D53" s="151"/>
      <c r="E53" s="151"/>
      <c r="F53" s="151"/>
      <c r="G53" s="151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171" t="s">
        <v>85</v>
      </c>
      <c r="B54" s="172" t="s">
        <v>86</v>
      </c>
      <c r="C54" s="171">
        <v>125</v>
      </c>
      <c r="D54" s="173">
        <v>10.37</v>
      </c>
      <c r="E54" s="174">
        <v>13.79</v>
      </c>
      <c r="F54" s="175">
        <v>2.21</v>
      </c>
      <c r="G54" s="173">
        <v>80</v>
      </c>
      <c r="H54" s="174">
        <v>13.8</v>
      </c>
      <c r="I54" s="174">
        <v>180.6</v>
      </c>
      <c r="J54" s="175">
        <v>2.13</v>
      </c>
      <c r="K54" s="173">
        <v>200.01</v>
      </c>
      <c r="L54" s="174">
        <v>0.09</v>
      </c>
      <c r="M54" s="174">
        <v>0.33</v>
      </c>
      <c r="N54" s="174">
        <v>0.48</v>
      </c>
      <c r="O54" s="175">
        <v>0</v>
      </c>
      <c r="P54" s="176">
        <v>278</v>
      </c>
    </row>
    <row r="55" spans="1:16" ht="24.75">
      <c r="A55" s="152" t="s">
        <v>69</v>
      </c>
      <c r="B55" s="112" t="s">
        <v>70</v>
      </c>
      <c r="C55" s="152" t="s">
        <v>71</v>
      </c>
      <c r="D55" s="32">
        <v>5.14</v>
      </c>
      <c r="E55" s="33">
        <v>4.53</v>
      </c>
      <c r="F55" s="34">
        <v>47.08</v>
      </c>
      <c r="G55" s="32">
        <v>22.89</v>
      </c>
      <c r="H55" s="33">
        <v>9.81</v>
      </c>
      <c r="I55" s="33">
        <v>53.36</v>
      </c>
      <c r="J55" s="34">
        <v>0.8</v>
      </c>
      <c r="K55" s="32">
        <v>9.2100000000000009</v>
      </c>
      <c r="L55" s="33">
        <v>7.0000000000000007E-2</v>
      </c>
      <c r="M55" s="33">
        <v>0.05</v>
      </c>
      <c r="N55" s="33">
        <v>0.57999999999999996</v>
      </c>
      <c r="O55" s="34">
        <v>0.28999999999999998</v>
      </c>
      <c r="P55" s="35">
        <v>249.68</v>
      </c>
    </row>
    <row r="56" spans="1:16" ht="15.75" thickBot="1">
      <c r="A56" s="31" t="s">
        <v>51</v>
      </c>
      <c r="B56" s="87" t="s">
        <v>52</v>
      </c>
      <c r="C56" s="88" t="s">
        <v>53</v>
      </c>
      <c r="D56" s="213">
        <v>0.06</v>
      </c>
      <c r="E56" s="214">
        <v>0.01</v>
      </c>
      <c r="F56" s="215">
        <v>15.25</v>
      </c>
      <c r="G56" s="216">
        <v>8.1999999999999993</v>
      </c>
      <c r="H56" s="90">
        <v>5.24</v>
      </c>
      <c r="I56" s="90">
        <v>9.7799999999999994</v>
      </c>
      <c r="J56" s="217">
        <v>1.31</v>
      </c>
      <c r="K56" s="89">
        <v>0</v>
      </c>
      <c r="L56" s="90">
        <v>0</v>
      </c>
      <c r="M56" s="90">
        <v>0.01</v>
      </c>
      <c r="N56" s="90">
        <v>0.09</v>
      </c>
      <c r="O56" s="91">
        <v>2.9</v>
      </c>
      <c r="P56" s="218">
        <v>63.75</v>
      </c>
    </row>
    <row r="57" spans="1:16" ht="15.75" thickBot="1">
      <c r="A57" s="83"/>
      <c r="B57" s="113" t="s">
        <v>54</v>
      </c>
      <c r="C57" s="114">
        <v>30</v>
      </c>
      <c r="D57" s="115">
        <v>2.2799999999999998</v>
      </c>
      <c r="E57" s="116">
        <v>0.24</v>
      </c>
      <c r="F57" s="117">
        <v>14.76</v>
      </c>
      <c r="G57" s="115">
        <v>6</v>
      </c>
      <c r="H57" s="116">
        <v>4.2</v>
      </c>
      <c r="I57" s="116">
        <v>19.5</v>
      </c>
      <c r="J57" s="117">
        <v>0.33</v>
      </c>
      <c r="K57" s="115">
        <v>0</v>
      </c>
      <c r="L57" s="116">
        <v>0.03</v>
      </c>
      <c r="M57" s="116">
        <v>0.01</v>
      </c>
      <c r="N57" s="116">
        <v>0.27</v>
      </c>
      <c r="O57" s="117">
        <v>0</v>
      </c>
      <c r="P57" s="118">
        <v>70.5</v>
      </c>
    </row>
    <row r="58" spans="1:16" ht="15.75" thickBot="1">
      <c r="A58" s="154"/>
      <c r="B58" s="155" t="s">
        <v>29</v>
      </c>
      <c r="C58" s="96"/>
      <c r="D58" s="97">
        <f>SUM(D54:D57)</f>
        <v>17.849999999999998</v>
      </c>
      <c r="E58" s="97">
        <f t="shared" ref="E58:P58" si="9">SUM(E54:E57)</f>
        <v>18.57</v>
      </c>
      <c r="F58" s="97">
        <f t="shared" si="9"/>
        <v>79.3</v>
      </c>
      <c r="G58" s="97">
        <f t="shared" si="9"/>
        <v>117.09</v>
      </c>
      <c r="H58" s="97">
        <f t="shared" si="9"/>
        <v>33.050000000000004</v>
      </c>
      <c r="I58" s="97">
        <f t="shared" si="9"/>
        <v>263.24</v>
      </c>
      <c r="J58" s="97">
        <f t="shared" si="9"/>
        <v>4.57</v>
      </c>
      <c r="K58" s="97">
        <f t="shared" si="9"/>
        <v>209.22</v>
      </c>
      <c r="L58" s="97">
        <f t="shared" si="9"/>
        <v>0.19</v>
      </c>
      <c r="M58" s="97">
        <f t="shared" si="9"/>
        <v>0.4</v>
      </c>
      <c r="N58" s="97">
        <f t="shared" si="9"/>
        <v>1.4200000000000002</v>
      </c>
      <c r="O58" s="97">
        <f t="shared" si="9"/>
        <v>3.19</v>
      </c>
      <c r="P58" s="98">
        <f t="shared" si="9"/>
        <v>661.93000000000006</v>
      </c>
    </row>
    <row r="59" spans="1:16" ht="15.75" thickBot="1">
      <c r="A59" s="156"/>
      <c r="B59" s="157" t="s">
        <v>30</v>
      </c>
      <c r="C59" s="158"/>
      <c r="D59" s="159"/>
      <c r="E59" s="159"/>
      <c r="F59" s="159"/>
      <c r="G59" s="160"/>
      <c r="H59" s="160"/>
      <c r="I59" s="160"/>
      <c r="J59" s="160"/>
      <c r="K59" s="160"/>
      <c r="L59" s="160"/>
      <c r="M59" s="160"/>
      <c r="N59" s="160"/>
      <c r="O59" s="160"/>
      <c r="P59" s="42"/>
    </row>
    <row r="60" spans="1:16">
      <c r="A60" s="23" t="s">
        <v>90</v>
      </c>
      <c r="B60" s="24" t="s">
        <v>91</v>
      </c>
      <c r="C60" s="23" t="s">
        <v>145</v>
      </c>
      <c r="D60" s="25">
        <v>3.51</v>
      </c>
      <c r="E60" s="26">
        <v>6.5</v>
      </c>
      <c r="F60" s="27">
        <v>15.88</v>
      </c>
      <c r="G60" s="25">
        <v>25.42</v>
      </c>
      <c r="H60" s="26">
        <v>23.96</v>
      </c>
      <c r="I60" s="26">
        <v>77.33</v>
      </c>
      <c r="J60" s="27">
        <v>1.06</v>
      </c>
      <c r="K60" s="219">
        <v>14.17</v>
      </c>
      <c r="L60" s="26">
        <v>0.09</v>
      </c>
      <c r="M60" s="26">
        <v>0.06</v>
      </c>
      <c r="N60" s="26">
        <v>1.28</v>
      </c>
      <c r="O60" s="27">
        <v>6.53</v>
      </c>
      <c r="P60" s="28">
        <v>136.07</v>
      </c>
    </row>
    <row r="61" spans="1:16">
      <c r="A61" s="75" t="s">
        <v>92</v>
      </c>
      <c r="B61" s="178" t="s">
        <v>93</v>
      </c>
      <c r="C61" s="75" t="s">
        <v>60</v>
      </c>
      <c r="D61" s="133">
        <v>9.82</v>
      </c>
      <c r="E61" s="134">
        <v>7.46</v>
      </c>
      <c r="F61" s="135">
        <v>3.64</v>
      </c>
      <c r="G61" s="133">
        <v>14.64</v>
      </c>
      <c r="H61" s="134">
        <v>10.5</v>
      </c>
      <c r="I61" s="134">
        <v>180.1</v>
      </c>
      <c r="J61" s="135">
        <v>1.53</v>
      </c>
      <c r="K61" s="133">
        <v>4.28</v>
      </c>
      <c r="L61" s="134">
        <v>7.0000000000000007E-2</v>
      </c>
      <c r="M61" s="134">
        <v>0.1</v>
      </c>
      <c r="N61" s="134">
        <v>2.59</v>
      </c>
      <c r="O61" s="135">
        <v>0.02</v>
      </c>
      <c r="P61" s="136">
        <v>124.76</v>
      </c>
    </row>
    <row r="62" spans="1:16">
      <c r="A62" s="75" t="s">
        <v>37</v>
      </c>
      <c r="B62" s="76" t="s">
        <v>38</v>
      </c>
      <c r="C62" s="75">
        <v>200</v>
      </c>
      <c r="D62" s="77">
        <v>5.46</v>
      </c>
      <c r="E62" s="78">
        <v>2.5</v>
      </c>
      <c r="F62" s="79">
        <v>33.68</v>
      </c>
      <c r="G62" s="77">
        <v>9.31</v>
      </c>
      <c r="H62" s="78">
        <v>7.31</v>
      </c>
      <c r="I62" s="78">
        <v>40.06</v>
      </c>
      <c r="J62" s="80">
        <v>0.55000000000000004</v>
      </c>
      <c r="K62" s="77">
        <v>7.2</v>
      </c>
      <c r="L62" s="81">
        <v>0.06</v>
      </c>
      <c r="M62" s="78">
        <v>0.02</v>
      </c>
      <c r="N62" s="78">
        <v>0.5</v>
      </c>
      <c r="O62" s="79">
        <v>0</v>
      </c>
      <c r="P62" s="82">
        <v>202</v>
      </c>
    </row>
    <row r="63" spans="1:16">
      <c r="A63" s="75" t="s">
        <v>80</v>
      </c>
      <c r="B63" s="76" t="s">
        <v>81</v>
      </c>
      <c r="C63" s="166" t="s">
        <v>146</v>
      </c>
      <c r="D63" s="133">
        <v>0.21</v>
      </c>
      <c r="E63" s="134">
        <v>0.03</v>
      </c>
      <c r="F63" s="135">
        <v>0.56999999999999995</v>
      </c>
      <c r="G63" s="133">
        <v>5.0999999999999996</v>
      </c>
      <c r="H63" s="134">
        <v>4.2</v>
      </c>
      <c r="I63" s="134">
        <v>9</v>
      </c>
      <c r="J63" s="135">
        <v>0.15</v>
      </c>
      <c r="K63" s="133">
        <v>0.9</v>
      </c>
      <c r="L63" s="134">
        <v>0.01</v>
      </c>
      <c r="M63" s="134">
        <v>0.01</v>
      </c>
      <c r="N63" s="134">
        <v>0.06</v>
      </c>
      <c r="O63" s="135">
        <v>2.1</v>
      </c>
      <c r="P63" s="136">
        <v>3.3</v>
      </c>
    </row>
    <row r="64" spans="1:16" ht="24.75">
      <c r="A64" s="83" t="s">
        <v>39</v>
      </c>
      <c r="B64" s="84" t="s">
        <v>40</v>
      </c>
      <c r="C64" s="85">
        <v>200</v>
      </c>
      <c r="D64" s="32">
        <v>0.17</v>
      </c>
      <c r="E64" s="33">
        <v>0.16</v>
      </c>
      <c r="F64" s="34">
        <v>17.64</v>
      </c>
      <c r="G64" s="32">
        <v>6.73</v>
      </c>
      <c r="H64" s="33">
        <v>3.52</v>
      </c>
      <c r="I64" s="33">
        <v>4.3099999999999996</v>
      </c>
      <c r="J64" s="34">
        <v>1.25</v>
      </c>
      <c r="K64" s="32">
        <v>1.35</v>
      </c>
      <c r="L64" s="33">
        <v>0.01</v>
      </c>
      <c r="M64" s="33">
        <v>0.01</v>
      </c>
      <c r="N64" s="33">
        <v>0.11</v>
      </c>
      <c r="O64" s="34">
        <v>1.8</v>
      </c>
      <c r="P64" s="35">
        <v>90.81</v>
      </c>
    </row>
    <row r="65" spans="1:16" ht="15.75" thickBot="1">
      <c r="A65" s="220"/>
      <c r="B65" s="221" t="s">
        <v>43</v>
      </c>
      <c r="C65" s="220">
        <v>60</v>
      </c>
      <c r="D65" s="213">
        <v>5</v>
      </c>
      <c r="E65" s="214">
        <v>6</v>
      </c>
      <c r="F65" s="215">
        <v>33.6</v>
      </c>
      <c r="G65" s="213">
        <v>46</v>
      </c>
      <c r="H65" s="214">
        <v>22</v>
      </c>
      <c r="I65" s="214">
        <v>56</v>
      </c>
      <c r="J65" s="215">
        <v>1.26</v>
      </c>
      <c r="K65" s="213">
        <v>0</v>
      </c>
      <c r="L65" s="214">
        <v>8.9999999999999993E-3</v>
      </c>
      <c r="M65" s="214">
        <v>3.2000000000000001E-2</v>
      </c>
      <c r="N65" s="214">
        <v>1</v>
      </c>
      <c r="O65" s="215">
        <v>0</v>
      </c>
      <c r="P65" s="222">
        <v>164</v>
      </c>
    </row>
    <row r="66" spans="1:16" ht="15.75" thickBot="1">
      <c r="A66" s="119"/>
      <c r="B66" s="168" t="s">
        <v>44</v>
      </c>
      <c r="C66" s="169"/>
      <c r="D66" s="145">
        <f t="shared" ref="D66:P66" si="10">SUM(D60:D65)</f>
        <v>24.17</v>
      </c>
      <c r="E66" s="145">
        <f t="shared" si="10"/>
        <v>22.650000000000002</v>
      </c>
      <c r="F66" s="145">
        <f t="shared" si="10"/>
        <v>105.00999999999999</v>
      </c>
      <c r="G66" s="145">
        <f t="shared" si="10"/>
        <v>107.2</v>
      </c>
      <c r="H66" s="145">
        <f t="shared" si="10"/>
        <v>71.490000000000009</v>
      </c>
      <c r="I66" s="145">
        <f t="shared" si="10"/>
        <v>366.8</v>
      </c>
      <c r="J66" s="145">
        <f t="shared" si="10"/>
        <v>5.7999999999999989</v>
      </c>
      <c r="K66" s="145">
        <f t="shared" si="10"/>
        <v>27.9</v>
      </c>
      <c r="L66" s="145">
        <f t="shared" si="10"/>
        <v>0.24900000000000003</v>
      </c>
      <c r="M66" s="145">
        <f t="shared" si="10"/>
        <v>0.23200000000000001</v>
      </c>
      <c r="N66" s="145">
        <f t="shared" si="10"/>
        <v>5.54</v>
      </c>
      <c r="O66" s="145">
        <f t="shared" si="10"/>
        <v>10.450000000000001</v>
      </c>
      <c r="P66" s="46">
        <f t="shared" si="10"/>
        <v>720.94</v>
      </c>
    </row>
    <row r="67" spans="1:16" ht="15.75" thickBot="1">
      <c r="A67" s="170"/>
      <c r="B67" s="147" t="s">
        <v>65</v>
      </c>
      <c r="C67" s="148"/>
      <c r="D67" s="149">
        <f t="shared" ref="D67:P67" si="11">D66+D58</f>
        <v>42.019999999999996</v>
      </c>
      <c r="E67" s="149">
        <f t="shared" si="11"/>
        <v>41.22</v>
      </c>
      <c r="F67" s="149">
        <f t="shared" si="11"/>
        <v>184.31</v>
      </c>
      <c r="G67" s="149">
        <f t="shared" si="11"/>
        <v>224.29000000000002</v>
      </c>
      <c r="H67" s="149">
        <f t="shared" si="11"/>
        <v>104.54000000000002</v>
      </c>
      <c r="I67" s="149">
        <f t="shared" si="11"/>
        <v>630.04</v>
      </c>
      <c r="J67" s="149">
        <f t="shared" si="11"/>
        <v>10.37</v>
      </c>
      <c r="K67" s="149">
        <f t="shared" si="11"/>
        <v>237.12</v>
      </c>
      <c r="L67" s="149">
        <f t="shared" si="11"/>
        <v>0.43900000000000006</v>
      </c>
      <c r="M67" s="149">
        <f t="shared" si="11"/>
        <v>0.63200000000000001</v>
      </c>
      <c r="N67" s="149">
        <f t="shared" si="11"/>
        <v>6.96</v>
      </c>
      <c r="O67" s="149">
        <f t="shared" si="11"/>
        <v>13.64</v>
      </c>
      <c r="P67" s="150">
        <f t="shared" si="11"/>
        <v>1382.8700000000001</v>
      </c>
    </row>
    <row r="68" spans="1:16">
      <c r="A68" s="179"/>
      <c r="B68" s="180"/>
      <c r="C68" s="181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ht="15.75" thickBot="1"/>
    <row r="70" spans="1:16" ht="15.75" thickBot="1">
      <c r="A70" s="43"/>
      <c r="B70" s="2" t="s">
        <v>94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</row>
    <row r="71" spans="1:16" ht="15.75" thickBot="1">
      <c r="A71" s="43"/>
      <c r="B71" s="7" t="s">
        <v>158</v>
      </c>
      <c r="C71" s="151"/>
      <c r="D71" s="151"/>
      <c r="E71" s="151"/>
      <c r="F71" s="151"/>
      <c r="G71" s="151"/>
      <c r="H71" s="4"/>
      <c r="I71" s="4"/>
      <c r="J71" s="4"/>
      <c r="K71" s="4"/>
      <c r="L71" s="4"/>
      <c r="M71" s="4"/>
      <c r="N71" s="4"/>
      <c r="O71" s="4"/>
      <c r="P71" s="5"/>
    </row>
    <row r="72" spans="1:16">
      <c r="A72" s="106" t="s">
        <v>95</v>
      </c>
      <c r="B72" s="107" t="s">
        <v>96</v>
      </c>
      <c r="C72" s="106" t="s">
        <v>145</v>
      </c>
      <c r="D72" s="108">
        <v>7.63</v>
      </c>
      <c r="E72" s="109">
        <v>11.1</v>
      </c>
      <c r="F72" s="110">
        <v>50.78</v>
      </c>
      <c r="G72" s="108">
        <v>138.5</v>
      </c>
      <c r="H72" s="109">
        <v>31.6</v>
      </c>
      <c r="I72" s="109">
        <v>153.6</v>
      </c>
      <c r="J72" s="109">
        <v>1.68</v>
      </c>
      <c r="K72" s="110">
        <v>54.8</v>
      </c>
      <c r="L72" s="108">
        <v>0.09</v>
      </c>
      <c r="M72" s="109">
        <v>0.16</v>
      </c>
      <c r="N72" s="109">
        <v>0.67</v>
      </c>
      <c r="O72" s="110">
        <v>0.96</v>
      </c>
      <c r="P72" s="111">
        <v>339</v>
      </c>
    </row>
    <row r="73" spans="1:16" ht="24.75">
      <c r="A73" s="31" t="s">
        <v>147</v>
      </c>
      <c r="B73" s="223" t="s">
        <v>148</v>
      </c>
      <c r="C73" s="31">
        <v>75</v>
      </c>
      <c r="D73" s="126">
        <v>5.85</v>
      </c>
      <c r="E73" s="33">
        <v>12.53</v>
      </c>
      <c r="F73" s="34">
        <v>23.02</v>
      </c>
      <c r="G73" s="32">
        <v>79.42</v>
      </c>
      <c r="H73" s="33">
        <v>12.29</v>
      </c>
      <c r="I73" s="33">
        <v>81.16</v>
      </c>
      <c r="J73" s="34">
        <v>0.78</v>
      </c>
      <c r="K73" s="32">
        <v>6.86</v>
      </c>
      <c r="L73" s="33">
        <v>0.06</v>
      </c>
      <c r="M73" s="33">
        <v>0.06</v>
      </c>
      <c r="N73" s="33">
        <v>0.52</v>
      </c>
      <c r="O73" s="34">
        <v>0.67</v>
      </c>
      <c r="P73" s="35">
        <v>228.28</v>
      </c>
    </row>
    <row r="74" spans="1:16" ht="15.75" thickBot="1">
      <c r="A74" s="83" t="s">
        <v>72</v>
      </c>
      <c r="B74" s="84" t="s">
        <v>99</v>
      </c>
      <c r="C74" s="83">
        <v>200</v>
      </c>
      <c r="D74" s="138">
        <v>1.68</v>
      </c>
      <c r="E74" s="139">
        <v>1.6</v>
      </c>
      <c r="F74" s="140">
        <v>17.54</v>
      </c>
      <c r="G74" s="138">
        <v>68.739999999999995</v>
      </c>
      <c r="H74" s="139">
        <v>8.64</v>
      </c>
      <c r="I74" s="139">
        <v>45.5</v>
      </c>
      <c r="J74" s="140">
        <v>0.1</v>
      </c>
      <c r="K74" s="138">
        <v>0.08</v>
      </c>
      <c r="L74" s="139">
        <v>0.01</v>
      </c>
      <c r="M74" s="139">
        <v>0.06</v>
      </c>
      <c r="N74" s="139">
        <v>0.06</v>
      </c>
      <c r="O74" s="140">
        <v>0.3</v>
      </c>
      <c r="P74" s="143">
        <v>88.4</v>
      </c>
    </row>
    <row r="75" spans="1:16" ht="15.75" thickBot="1">
      <c r="A75" s="119"/>
      <c r="B75" s="44" t="s">
        <v>29</v>
      </c>
      <c r="C75" s="120">
        <f t="shared" ref="C75:P75" si="12">SUM(C72:C74)</f>
        <v>275</v>
      </c>
      <c r="D75" s="145">
        <f t="shared" si="12"/>
        <v>15.16</v>
      </c>
      <c r="E75" s="145">
        <f t="shared" si="12"/>
        <v>25.23</v>
      </c>
      <c r="F75" s="145">
        <f t="shared" si="12"/>
        <v>91.34</v>
      </c>
      <c r="G75" s="145">
        <f t="shared" si="12"/>
        <v>286.66000000000003</v>
      </c>
      <c r="H75" s="145">
        <f t="shared" si="12"/>
        <v>52.53</v>
      </c>
      <c r="I75" s="145">
        <f t="shared" si="12"/>
        <v>280.26</v>
      </c>
      <c r="J75" s="145">
        <f t="shared" si="12"/>
        <v>2.56</v>
      </c>
      <c r="K75" s="145">
        <f t="shared" si="12"/>
        <v>61.739999999999995</v>
      </c>
      <c r="L75" s="145">
        <f t="shared" si="12"/>
        <v>0.16</v>
      </c>
      <c r="M75" s="145">
        <f t="shared" si="12"/>
        <v>0.28000000000000003</v>
      </c>
      <c r="N75" s="145">
        <f t="shared" si="12"/>
        <v>1.25</v>
      </c>
      <c r="O75" s="145">
        <f t="shared" si="12"/>
        <v>1.93</v>
      </c>
      <c r="P75" s="46">
        <f t="shared" si="12"/>
        <v>655.68</v>
      </c>
    </row>
    <row r="76" spans="1:16" ht="15.75" thickBot="1">
      <c r="A76" s="43"/>
      <c r="B76" s="123" t="s">
        <v>30</v>
      </c>
      <c r="C76" s="45"/>
      <c r="D76" s="45"/>
      <c r="E76" s="45"/>
      <c r="F76" s="45"/>
      <c r="G76" s="3"/>
      <c r="H76" s="3"/>
      <c r="I76" s="3"/>
      <c r="J76" s="3"/>
      <c r="K76" s="3"/>
      <c r="L76" s="3"/>
      <c r="M76" s="3"/>
      <c r="N76" s="3"/>
      <c r="O76" s="3"/>
      <c r="P76" s="122"/>
    </row>
    <row r="77" spans="1:16">
      <c r="A77" s="55" t="s">
        <v>31</v>
      </c>
      <c r="B77" s="56" t="s">
        <v>32</v>
      </c>
      <c r="C77" s="57" t="s">
        <v>145</v>
      </c>
      <c r="D77" s="58">
        <v>2.14</v>
      </c>
      <c r="E77" s="59">
        <v>5.45</v>
      </c>
      <c r="F77" s="60">
        <v>9.15</v>
      </c>
      <c r="G77" s="58">
        <v>38.159999999999997</v>
      </c>
      <c r="H77" s="59">
        <v>19.920000000000002</v>
      </c>
      <c r="I77" s="59">
        <v>45.78</v>
      </c>
      <c r="J77" s="60">
        <v>0.86</v>
      </c>
      <c r="K77" s="58">
        <v>12.4</v>
      </c>
      <c r="L77" s="59">
        <v>0.05</v>
      </c>
      <c r="M77" s="59">
        <v>0.05</v>
      </c>
      <c r="N77" s="59">
        <v>0.78</v>
      </c>
      <c r="O77" s="60">
        <v>12.66</v>
      </c>
      <c r="P77" s="61">
        <v>96.92</v>
      </c>
    </row>
    <row r="78" spans="1:16">
      <c r="A78" s="183" t="s">
        <v>100</v>
      </c>
      <c r="B78" s="184" t="s">
        <v>101</v>
      </c>
      <c r="C78" s="183">
        <v>100</v>
      </c>
      <c r="D78" s="71">
        <v>11.41</v>
      </c>
      <c r="E78" s="72">
        <v>8.89</v>
      </c>
      <c r="F78" s="73">
        <v>9.4499999999999993</v>
      </c>
      <c r="G78" s="71">
        <v>14.37</v>
      </c>
      <c r="H78" s="72">
        <v>16.71</v>
      </c>
      <c r="I78" s="72">
        <v>105.46</v>
      </c>
      <c r="J78" s="73">
        <v>1.24</v>
      </c>
      <c r="K78" s="71">
        <v>13.4</v>
      </c>
      <c r="L78" s="72">
        <v>7.0000000000000007E-2</v>
      </c>
      <c r="M78" s="72">
        <v>0.08</v>
      </c>
      <c r="N78" s="72">
        <v>2.87</v>
      </c>
      <c r="O78" s="73">
        <v>0.44</v>
      </c>
      <c r="P78" s="74">
        <v>163.07</v>
      </c>
    </row>
    <row r="79" spans="1:16">
      <c r="A79" s="83" t="s">
        <v>102</v>
      </c>
      <c r="B79" s="112" t="s">
        <v>103</v>
      </c>
      <c r="C79" s="83">
        <v>200</v>
      </c>
      <c r="D79" s="138">
        <v>3.52</v>
      </c>
      <c r="E79" s="139">
        <v>2.37</v>
      </c>
      <c r="F79" s="140">
        <v>35.69</v>
      </c>
      <c r="G79" s="138">
        <v>4.22</v>
      </c>
      <c r="H79" s="139">
        <v>22.84</v>
      </c>
      <c r="I79" s="139">
        <v>69.3</v>
      </c>
      <c r="J79" s="140">
        <v>0.46</v>
      </c>
      <c r="K79" s="138">
        <v>7.2</v>
      </c>
      <c r="L79" s="139">
        <v>0.03</v>
      </c>
      <c r="M79" s="139">
        <v>0.02</v>
      </c>
      <c r="N79" s="139">
        <v>0.67</v>
      </c>
      <c r="O79" s="142">
        <v>0</v>
      </c>
      <c r="P79" s="143">
        <v>202</v>
      </c>
    </row>
    <row r="80" spans="1:16">
      <c r="A80" s="75" t="s">
        <v>80</v>
      </c>
      <c r="B80" s="76" t="s">
        <v>81</v>
      </c>
      <c r="C80" s="166" t="s">
        <v>146</v>
      </c>
      <c r="D80" s="133">
        <v>0.21</v>
      </c>
      <c r="E80" s="134">
        <v>0.03</v>
      </c>
      <c r="F80" s="135">
        <v>0.56999999999999995</v>
      </c>
      <c r="G80" s="133">
        <v>5.0999999999999996</v>
      </c>
      <c r="H80" s="134">
        <v>4.2</v>
      </c>
      <c r="I80" s="134">
        <v>9</v>
      </c>
      <c r="J80" s="135">
        <v>0.15</v>
      </c>
      <c r="K80" s="133">
        <v>0.9</v>
      </c>
      <c r="L80" s="134">
        <v>0.01</v>
      </c>
      <c r="M80" s="134">
        <v>0.01</v>
      </c>
      <c r="N80" s="134">
        <v>0.06</v>
      </c>
      <c r="O80" s="135">
        <v>2.1</v>
      </c>
      <c r="P80" s="136">
        <v>3.3</v>
      </c>
    </row>
    <row r="81" spans="1:16">
      <c r="A81" s="83" t="s">
        <v>104</v>
      </c>
      <c r="B81" s="167" t="s">
        <v>134</v>
      </c>
      <c r="C81" s="83">
        <v>200</v>
      </c>
      <c r="D81" s="138">
        <v>0.3</v>
      </c>
      <c r="E81" s="139">
        <v>0.12</v>
      </c>
      <c r="F81" s="140">
        <v>22.41</v>
      </c>
      <c r="G81" s="138">
        <v>9.9600000000000009</v>
      </c>
      <c r="H81" s="139">
        <v>2.5499999999999998</v>
      </c>
      <c r="I81" s="139">
        <v>2.5499999999999998</v>
      </c>
      <c r="J81" s="140">
        <v>0.68</v>
      </c>
      <c r="K81" s="138">
        <v>0</v>
      </c>
      <c r="L81" s="139">
        <v>0.01</v>
      </c>
      <c r="M81" s="139">
        <v>0.05</v>
      </c>
      <c r="N81" s="139">
        <v>0.18</v>
      </c>
      <c r="O81" s="140">
        <v>10</v>
      </c>
      <c r="P81" s="143">
        <v>104.99</v>
      </c>
    </row>
    <row r="82" spans="1:16" ht="15.75" thickBot="1">
      <c r="A82" s="31"/>
      <c r="B82" s="93" t="s">
        <v>43</v>
      </c>
      <c r="C82" s="31">
        <v>60</v>
      </c>
      <c r="D82" s="32">
        <v>5</v>
      </c>
      <c r="E82" s="33">
        <v>6</v>
      </c>
      <c r="F82" s="34">
        <v>33.6</v>
      </c>
      <c r="G82" s="32">
        <v>46</v>
      </c>
      <c r="H82" s="33">
        <v>22</v>
      </c>
      <c r="I82" s="33">
        <v>56</v>
      </c>
      <c r="J82" s="34">
        <v>1.26</v>
      </c>
      <c r="K82" s="32">
        <v>0</v>
      </c>
      <c r="L82" s="33">
        <v>8.9999999999999993E-3</v>
      </c>
      <c r="M82" s="33">
        <v>3.2000000000000001E-2</v>
      </c>
      <c r="N82" s="33">
        <v>1</v>
      </c>
      <c r="O82" s="34">
        <v>0</v>
      </c>
      <c r="P82" s="35">
        <v>164</v>
      </c>
    </row>
    <row r="83" spans="1:16" ht="15.75" thickBot="1">
      <c r="A83" s="119"/>
      <c r="B83" s="168" t="s">
        <v>44</v>
      </c>
      <c r="C83" s="169"/>
      <c r="D83" s="145">
        <f>SUM(D77:D82)</f>
        <v>22.580000000000002</v>
      </c>
      <c r="E83" s="145">
        <f t="shared" ref="E83:P83" si="13">SUM(E77:E82)</f>
        <v>22.860000000000003</v>
      </c>
      <c r="F83" s="145">
        <f t="shared" si="13"/>
        <v>110.87</v>
      </c>
      <c r="G83" s="145">
        <f t="shared" si="13"/>
        <v>117.81</v>
      </c>
      <c r="H83" s="145">
        <f t="shared" si="13"/>
        <v>88.22</v>
      </c>
      <c r="I83" s="145">
        <f t="shared" si="13"/>
        <v>288.09000000000003</v>
      </c>
      <c r="J83" s="145">
        <f t="shared" si="13"/>
        <v>4.6500000000000004</v>
      </c>
      <c r="K83" s="145">
        <f t="shared" si="13"/>
        <v>33.9</v>
      </c>
      <c r="L83" s="145">
        <f t="shared" si="13"/>
        <v>0.17900000000000005</v>
      </c>
      <c r="M83" s="145">
        <f t="shared" si="13"/>
        <v>0.24200000000000002</v>
      </c>
      <c r="N83" s="145">
        <f t="shared" si="13"/>
        <v>5.56</v>
      </c>
      <c r="O83" s="145">
        <f t="shared" si="13"/>
        <v>25.2</v>
      </c>
      <c r="P83" s="145">
        <f t="shared" si="13"/>
        <v>734.28</v>
      </c>
    </row>
    <row r="84" spans="1:16" ht="15.75" thickBot="1">
      <c r="A84" s="170"/>
      <c r="B84" s="147" t="s">
        <v>65</v>
      </c>
      <c r="C84" s="148"/>
      <c r="D84" s="149">
        <f t="shared" ref="D84:P84" si="14">D83+D75</f>
        <v>37.74</v>
      </c>
      <c r="E84" s="149">
        <f t="shared" si="14"/>
        <v>48.09</v>
      </c>
      <c r="F84" s="149">
        <f t="shared" si="14"/>
        <v>202.21</v>
      </c>
      <c r="G84" s="149">
        <f t="shared" si="14"/>
        <v>404.47</v>
      </c>
      <c r="H84" s="149">
        <f t="shared" si="14"/>
        <v>140.75</v>
      </c>
      <c r="I84" s="149">
        <f t="shared" si="14"/>
        <v>568.35</v>
      </c>
      <c r="J84" s="149">
        <f t="shared" si="14"/>
        <v>7.2100000000000009</v>
      </c>
      <c r="K84" s="149">
        <f t="shared" si="14"/>
        <v>95.639999999999986</v>
      </c>
      <c r="L84" s="149">
        <f t="shared" si="14"/>
        <v>0.33900000000000008</v>
      </c>
      <c r="M84" s="149">
        <f t="shared" si="14"/>
        <v>0.52200000000000002</v>
      </c>
      <c r="N84" s="149">
        <f t="shared" si="14"/>
        <v>6.81</v>
      </c>
      <c r="O84" s="149">
        <f t="shared" si="14"/>
        <v>27.13</v>
      </c>
      <c r="P84" s="150">
        <f t="shared" si="14"/>
        <v>1389.96</v>
      </c>
    </row>
    <row r="85" spans="1:16" ht="15.75" thickBot="1">
      <c r="A85" s="43"/>
      <c r="B85" s="104" t="s">
        <v>105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</row>
    <row r="86" spans="1:16" ht="15.75" thickBot="1">
      <c r="A86" s="6"/>
      <c r="B86" s="7" t="s">
        <v>158</v>
      </c>
      <c r="C86" s="105"/>
      <c r="D86" s="105"/>
      <c r="E86" s="105"/>
      <c r="F86" s="105"/>
      <c r="G86" s="105"/>
      <c r="H86" s="8"/>
      <c r="I86" s="8"/>
      <c r="J86" s="8"/>
      <c r="K86" s="8"/>
      <c r="L86" s="8"/>
      <c r="M86" s="8"/>
      <c r="N86" s="8"/>
      <c r="O86" s="8"/>
      <c r="P86" s="9"/>
    </row>
    <row r="87" spans="1:16">
      <c r="A87" s="106" t="s">
        <v>47</v>
      </c>
      <c r="B87" s="107" t="s">
        <v>106</v>
      </c>
      <c r="C87" s="106">
        <v>125</v>
      </c>
      <c r="D87" s="25">
        <v>24.37</v>
      </c>
      <c r="E87" s="26">
        <v>15.93</v>
      </c>
      <c r="F87" s="27">
        <v>36.94</v>
      </c>
      <c r="G87" s="25">
        <v>193.87</v>
      </c>
      <c r="H87" s="26">
        <v>36.67</v>
      </c>
      <c r="I87" s="26">
        <v>264.20999999999998</v>
      </c>
      <c r="J87" s="27">
        <v>1.95</v>
      </c>
      <c r="K87" s="25">
        <v>51.66</v>
      </c>
      <c r="L87" s="185">
        <v>0.1</v>
      </c>
      <c r="M87" s="185">
        <v>0.3</v>
      </c>
      <c r="N87" s="26">
        <v>0.81</v>
      </c>
      <c r="O87" s="27">
        <v>0.19500000000000001</v>
      </c>
      <c r="P87" s="28">
        <v>369.57</v>
      </c>
    </row>
    <row r="88" spans="1:16">
      <c r="A88" s="31" t="s">
        <v>49</v>
      </c>
      <c r="B88" s="112" t="s">
        <v>50</v>
      </c>
      <c r="C88" s="31">
        <v>30</v>
      </c>
      <c r="D88" s="32">
        <v>2.16</v>
      </c>
      <c r="E88" s="33">
        <v>2.5499999999999998</v>
      </c>
      <c r="F88" s="34">
        <v>16.649999999999999</v>
      </c>
      <c r="G88" s="32">
        <v>92.1</v>
      </c>
      <c r="H88" s="33">
        <v>10.199999999999999</v>
      </c>
      <c r="I88" s="33">
        <v>65.7</v>
      </c>
      <c r="J88" s="34">
        <v>0.06</v>
      </c>
      <c r="K88" s="32">
        <v>12.6</v>
      </c>
      <c r="L88" s="33">
        <v>0.02</v>
      </c>
      <c r="M88" s="33">
        <v>0.06</v>
      </c>
      <c r="N88" s="33">
        <v>12.6</v>
      </c>
      <c r="O88" s="34">
        <v>0.06</v>
      </c>
      <c r="P88" s="35">
        <v>98.4</v>
      </c>
    </row>
    <row r="89" spans="1:16">
      <c r="A89" s="83" t="s">
        <v>27</v>
      </c>
      <c r="B89" s="84" t="s">
        <v>28</v>
      </c>
      <c r="C89" s="83">
        <v>200</v>
      </c>
      <c r="D89" s="138">
        <v>1.52</v>
      </c>
      <c r="E89" s="139">
        <v>1.35</v>
      </c>
      <c r="F89" s="140">
        <v>15.9</v>
      </c>
      <c r="G89" s="138">
        <v>126.6</v>
      </c>
      <c r="H89" s="139">
        <v>15.4</v>
      </c>
      <c r="I89" s="139">
        <v>92.8</v>
      </c>
      <c r="J89" s="140">
        <v>0.41</v>
      </c>
      <c r="K89" s="138">
        <v>10</v>
      </c>
      <c r="L89" s="139">
        <v>0.04</v>
      </c>
      <c r="M89" s="139">
        <v>0.16</v>
      </c>
      <c r="N89" s="139">
        <v>0.12</v>
      </c>
      <c r="O89" s="140">
        <v>1.3</v>
      </c>
      <c r="P89" s="143">
        <v>81</v>
      </c>
    </row>
    <row r="90" spans="1:16" ht="15.75" thickBot="1">
      <c r="A90" s="83"/>
      <c r="B90" s="113" t="s">
        <v>54</v>
      </c>
      <c r="C90" s="114">
        <v>30</v>
      </c>
      <c r="D90" s="115">
        <v>2.2799999999999998</v>
      </c>
      <c r="E90" s="116">
        <v>0.24</v>
      </c>
      <c r="F90" s="117">
        <v>14.76</v>
      </c>
      <c r="G90" s="115">
        <v>6</v>
      </c>
      <c r="H90" s="116">
        <v>4.2</v>
      </c>
      <c r="I90" s="116">
        <v>19.5</v>
      </c>
      <c r="J90" s="117">
        <v>0.33</v>
      </c>
      <c r="K90" s="115">
        <v>0</v>
      </c>
      <c r="L90" s="116">
        <v>0.03</v>
      </c>
      <c r="M90" s="116">
        <v>0.01</v>
      </c>
      <c r="N90" s="116">
        <v>0.27</v>
      </c>
      <c r="O90" s="117">
        <v>0</v>
      </c>
      <c r="P90" s="118">
        <v>70.5</v>
      </c>
    </row>
    <row r="91" spans="1:16" ht="15.75" thickBot="1">
      <c r="A91" s="119"/>
      <c r="B91" s="120" t="s">
        <v>55</v>
      </c>
      <c r="C91" s="120"/>
      <c r="D91" s="121">
        <f>SUM(D87:D90)</f>
        <v>30.330000000000002</v>
      </c>
      <c r="E91" s="121">
        <f t="shared" ref="E91:P91" si="15">SUM(E87:E90)</f>
        <v>20.07</v>
      </c>
      <c r="F91" s="121">
        <f t="shared" si="15"/>
        <v>84.25</v>
      </c>
      <c r="G91" s="121">
        <f t="shared" si="15"/>
        <v>418.57000000000005</v>
      </c>
      <c r="H91" s="121">
        <f t="shared" si="15"/>
        <v>66.47</v>
      </c>
      <c r="I91" s="121">
        <f t="shared" si="15"/>
        <v>442.21</v>
      </c>
      <c r="J91" s="121">
        <f t="shared" si="15"/>
        <v>2.75</v>
      </c>
      <c r="K91" s="121">
        <f t="shared" si="15"/>
        <v>74.259999999999991</v>
      </c>
      <c r="L91" s="121">
        <f t="shared" si="15"/>
        <v>0.19</v>
      </c>
      <c r="M91" s="121">
        <f t="shared" si="15"/>
        <v>0.53</v>
      </c>
      <c r="N91" s="121">
        <f t="shared" si="15"/>
        <v>13.799999999999999</v>
      </c>
      <c r="O91" s="121">
        <f t="shared" si="15"/>
        <v>1.5550000000000002</v>
      </c>
      <c r="P91" s="122">
        <f t="shared" si="15"/>
        <v>619.47</v>
      </c>
    </row>
    <row r="92" spans="1:16" ht="15.75" thickBot="1">
      <c r="A92" s="6"/>
      <c r="B92" s="7" t="s">
        <v>30</v>
      </c>
      <c r="C92" s="105"/>
      <c r="D92" s="105"/>
      <c r="E92" s="105"/>
      <c r="F92" s="105"/>
      <c r="G92" s="105"/>
      <c r="H92" s="8"/>
      <c r="I92" s="8"/>
      <c r="J92" s="8"/>
      <c r="K92" s="8"/>
      <c r="L92" s="8"/>
      <c r="M92" s="8"/>
      <c r="N92" s="8"/>
      <c r="O92" s="8"/>
      <c r="P92" s="9"/>
    </row>
    <row r="93" spans="1:16">
      <c r="A93" s="23" t="s">
        <v>107</v>
      </c>
      <c r="B93" s="24" t="s">
        <v>108</v>
      </c>
      <c r="C93" s="23" t="s">
        <v>145</v>
      </c>
      <c r="D93" s="25">
        <v>2.88</v>
      </c>
      <c r="E93" s="26">
        <v>6.31</v>
      </c>
      <c r="F93" s="27">
        <v>8.8000000000000007</v>
      </c>
      <c r="G93" s="25">
        <v>38.700000000000003</v>
      </c>
      <c r="H93" s="26">
        <v>20.7</v>
      </c>
      <c r="I93" s="26">
        <v>54.91</v>
      </c>
      <c r="J93" s="27">
        <v>1.1100000000000001</v>
      </c>
      <c r="K93" s="25">
        <v>16.100000000000001</v>
      </c>
      <c r="L93" s="26">
        <v>0.04</v>
      </c>
      <c r="M93" s="26">
        <v>0.05</v>
      </c>
      <c r="N93" s="26">
        <v>0.8</v>
      </c>
      <c r="O93" s="27">
        <v>7.07</v>
      </c>
      <c r="P93" s="28">
        <v>103.46</v>
      </c>
    </row>
    <row r="94" spans="1:16">
      <c r="A94" s="186" t="s">
        <v>109</v>
      </c>
      <c r="B94" s="187" t="s">
        <v>110</v>
      </c>
      <c r="C94" s="186">
        <v>75</v>
      </c>
      <c r="D94" s="77">
        <v>11.41</v>
      </c>
      <c r="E94" s="78">
        <v>8.85</v>
      </c>
      <c r="F94" s="79">
        <v>9.4499999999999993</v>
      </c>
      <c r="G94" s="77">
        <v>14.37</v>
      </c>
      <c r="H94" s="78">
        <v>16.71</v>
      </c>
      <c r="I94" s="78">
        <v>105.46</v>
      </c>
      <c r="J94" s="79">
        <v>1.24</v>
      </c>
      <c r="K94" s="77">
        <v>13.4</v>
      </c>
      <c r="L94" s="78">
        <v>7.0000000000000007E-2</v>
      </c>
      <c r="M94" s="78">
        <v>0.08</v>
      </c>
      <c r="N94" s="78">
        <v>2.87</v>
      </c>
      <c r="O94" s="79">
        <v>0.44</v>
      </c>
      <c r="P94" s="82">
        <v>163.07</v>
      </c>
    </row>
    <row r="95" spans="1:16">
      <c r="A95" s="69" t="s">
        <v>35</v>
      </c>
      <c r="B95" s="70" t="s">
        <v>36</v>
      </c>
      <c r="C95" s="69">
        <v>30</v>
      </c>
      <c r="D95" s="71">
        <v>0.55000000000000004</v>
      </c>
      <c r="E95" s="72">
        <v>0.69</v>
      </c>
      <c r="F95" s="73">
        <v>2.21</v>
      </c>
      <c r="G95" s="71">
        <v>6.82</v>
      </c>
      <c r="H95" s="72">
        <v>2.27</v>
      </c>
      <c r="I95" s="72">
        <v>7.5</v>
      </c>
      <c r="J95" s="73">
        <v>0.09</v>
      </c>
      <c r="K95" s="71">
        <v>2.7</v>
      </c>
      <c r="L95" s="72">
        <v>0.01</v>
      </c>
      <c r="M95" s="72">
        <v>0.01</v>
      </c>
      <c r="N95" s="72">
        <v>0.08</v>
      </c>
      <c r="O95" s="73">
        <v>0.56000000000000005</v>
      </c>
      <c r="P95" s="74">
        <v>17.23</v>
      </c>
    </row>
    <row r="96" spans="1:16">
      <c r="A96" s="75" t="s">
        <v>61</v>
      </c>
      <c r="B96" s="131" t="s">
        <v>62</v>
      </c>
      <c r="C96" s="132">
        <v>200</v>
      </c>
      <c r="D96" s="133">
        <v>8.32</v>
      </c>
      <c r="E96" s="134">
        <v>3.93</v>
      </c>
      <c r="F96" s="135">
        <v>36.56</v>
      </c>
      <c r="G96" s="133">
        <v>12.85</v>
      </c>
      <c r="H96" s="134">
        <v>121.8</v>
      </c>
      <c r="I96" s="134">
        <v>182.27</v>
      </c>
      <c r="J96" s="135">
        <v>4.08</v>
      </c>
      <c r="K96" s="133">
        <v>7.2</v>
      </c>
      <c r="L96" s="134">
        <v>0.22</v>
      </c>
      <c r="M96" s="134">
        <v>0.11</v>
      </c>
      <c r="N96" s="134">
        <v>4.03</v>
      </c>
      <c r="O96" s="135">
        <v>0</v>
      </c>
      <c r="P96" s="136">
        <v>256</v>
      </c>
    </row>
    <row r="97" spans="1:16">
      <c r="A97" s="83" t="s">
        <v>49</v>
      </c>
      <c r="B97" s="137" t="s">
        <v>111</v>
      </c>
      <c r="C97" s="83">
        <v>200</v>
      </c>
      <c r="D97" s="138">
        <v>0</v>
      </c>
      <c r="E97" s="139">
        <v>0</v>
      </c>
      <c r="F97" s="140">
        <v>19.600000000000001</v>
      </c>
      <c r="G97" s="141">
        <v>9</v>
      </c>
      <c r="H97" s="139">
        <v>2</v>
      </c>
      <c r="I97" s="139">
        <v>0</v>
      </c>
      <c r="J97" s="142">
        <v>0</v>
      </c>
      <c r="K97" s="138">
        <v>0.5</v>
      </c>
      <c r="L97" s="139">
        <v>0.6</v>
      </c>
      <c r="M97" s="139">
        <v>0.6</v>
      </c>
      <c r="N97" s="139">
        <v>6.5</v>
      </c>
      <c r="O97" s="140">
        <v>30</v>
      </c>
      <c r="P97" s="143">
        <v>80</v>
      </c>
    </row>
    <row r="98" spans="1:16" ht="15.75" thickBot="1">
      <c r="A98" s="220"/>
      <c r="B98" s="221" t="s">
        <v>43</v>
      </c>
      <c r="C98" s="220">
        <v>60</v>
      </c>
      <c r="D98" s="213">
        <v>5</v>
      </c>
      <c r="E98" s="214">
        <v>6</v>
      </c>
      <c r="F98" s="215">
        <v>33.6</v>
      </c>
      <c r="G98" s="213">
        <v>46</v>
      </c>
      <c r="H98" s="214">
        <v>22</v>
      </c>
      <c r="I98" s="214">
        <v>56</v>
      </c>
      <c r="J98" s="215">
        <v>1.26</v>
      </c>
      <c r="K98" s="213">
        <v>0</v>
      </c>
      <c r="L98" s="214">
        <v>8.9999999999999993E-3</v>
      </c>
      <c r="M98" s="214">
        <v>3.2000000000000001E-2</v>
      </c>
      <c r="N98" s="214">
        <v>1</v>
      </c>
      <c r="O98" s="215">
        <v>0</v>
      </c>
      <c r="P98" s="222">
        <v>164</v>
      </c>
    </row>
    <row r="99" spans="1:16" ht="15.75" thickBot="1">
      <c r="A99" s="119"/>
      <c r="B99" s="168" t="s">
        <v>44</v>
      </c>
      <c r="C99" s="169"/>
      <c r="D99" s="145">
        <f t="shared" ref="D99:P99" si="16">SUM(D92:D98)</f>
        <v>28.16</v>
      </c>
      <c r="E99" s="145">
        <f t="shared" si="16"/>
        <v>25.78</v>
      </c>
      <c r="F99" s="145">
        <f t="shared" si="16"/>
        <v>110.22</v>
      </c>
      <c r="G99" s="145">
        <f t="shared" si="16"/>
        <v>127.74</v>
      </c>
      <c r="H99" s="145">
        <f t="shared" si="16"/>
        <v>185.48</v>
      </c>
      <c r="I99" s="145">
        <f t="shared" si="16"/>
        <v>406.14</v>
      </c>
      <c r="J99" s="145">
        <f t="shared" si="16"/>
        <v>7.7799999999999994</v>
      </c>
      <c r="K99" s="145">
        <f t="shared" si="16"/>
        <v>39.900000000000006</v>
      </c>
      <c r="L99" s="145">
        <f t="shared" si="16"/>
        <v>0.94899999999999995</v>
      </c>
      <c r="M99" s="145">
        <f t="shared" si="16"/>
        <v>0.88200000000000001</v>
      </c>
      <c r="N99" s="145">
        <f t="shared" si="16"/>
        <v>15.280000000000001</v>
      </c>
      <c r="O99" s="145">
        <f t="shared" si="16"/>
        <v>38.07</v>
      </c>
      <c r="P99" s="46">
        <f t="shared" si="16"/>
        <v>783.76</v>
      </c>
    </row>
    <row r="100" spans="1:16" ht="15.75" thickBot="1">
      <c r="A100" s="170"/>
      <c r="B100" s="147" t="s">
        <v>65</v>
      </c>
      <c r="C100" s="148"/>
      <c r="D100" s="149">
        <f t="shared" ref="D100:P100" si="17">D99+D91</f>
        <v>58.49</v>
      </c>
      <c r="E100" s="149">
        <f t="shared" si="17"/>
        <v>45.85</v>
      </c>
      <c r="F100" s="149">
        <f t="shared" si="17"/>
        <v>194.47</v>
      </c>
      <c r="G100" s="149">
        <f t="shared" si="17"/>
        <v>546.31000000000006</v>
      </c>
      <c r="H100" s="149">
        <f t="shared" si="17"/>
        <v>251.95</v>
      </c>
      <c r="I100" s="149">
        <f t="shared" si="17"/>
        <v>848.34999999999991</v>
      </c>
      <c r="J100" s="149">
        <f t="shared" si="17"/>
        <v>10.53</v>
      </c>
      <c r="K100" s="149">
        <f t="shared" si="17"/>
        <v>114.16</v>
      </c>
      <c r="L100" s="149">
        <f t="shared" si="17"/>
        <v>1.139</v>
      </c>
      <c r="M100" s="149">
        <f t="shared" si="17"/>
        <v>1.4119999999999999</v>
      </c>
      <c r="N100" s="149">
        <f t="shared" si="17"/>
        <v>29.08</v>
      </c>
      <c r="O100" s="149">
        <f t="shared" si="17"/>
        <v>39.625</v>
      </c>
      <c r="P100" s="150">
        <f t="shared" si="17"/>
        <v>1403.23</v>
      </c>
    </row>
    <row r="103" spans="1:16" ht="15.75" thickBot="1"/>
    <row r="104" spans="1:16" ht="15.75" thickBot="1">
      <c r="A104" s="43"/>
      <c r="B104" s="104" t="s">
        <v>112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</row>
    <row r="105" spans="1:16" ht="15.75" thickBot="1">
      <c r="A105" s="6"/>
      <c r="B105" s="7" t="s">
        <v>158</v>
      </c>
      <c r="C105" s="105"/>
      <c r="D105" s="105"/>
      <c r="E105" s="105"/>
      <c r="F105" s="105"/>
      <c r="G105" s="105"/>
      <c r="H105" s="8"/>
      <c r="I105" s="8"/>
      <c r="J105" s="8"/>
      <c r="K105" s="8"/>
      <c r="L105" s="8"/>
      <c r="M105" s="8"/>
      <c r="N105" s="8"/>
      <c r="O105" s="8"/>
      <c r="P105" s="9"/>
    </row>
    <row r="106" spans="1:16">
      <c r="A106" s="23" t="s">
        <v>22</v>
      </c>
      <c r="B106" s="24" t="s">
        <v>23</v>
      </c>
      <c r="C106" s="23" t="s">
        <v>145</v>
      </c>
      <c r="D106" s="108">
        <v>9.82</v>
      </c>
      <c r="E106" s="109">
        <v>10.27</v>
      </c>
      <c r="F106" s="110">
        <v>41.94</v>
      </c>
      <c r="G106" s="108">
        <v>158.41999999999999</v>
      </c>
      <c r="H106" s="109">
        <v>76.95</v>
      </c>
      <c r="I106" s="109">
        <v>256.39</v>
      </c>
      <c r="J106" s="209">
        <v>2.0299999999999998</v>
      </c>
      <c r="K106" s="108">
        <v>14.43</v>
      </c>
      <c r="L106" s="109">
        <v>0.31</v>
      </c>
      <c r="M106" s="109">
        <v>0.18</v>
      </c>
      <c r="N106" s="109">
        <v>1.74</v>
      </c>
      <c r="O106" s="110">
        <v>0</v>
      </c>
      <c r="P106" s="111">
        <v>299.51</v>
      </c>
    </row>
    <row r="107" spans="1:16" ht="24.75">
      <c r="A107" s="152" t="s">
        <v>113</v>
      </c>
      <c r="B107" s="112" t="s">
        <v>114</v>
      </c>
      <c r="C107" s="152" t="s">
        <v>71</v>
      </c>
      <c r="D107" s="32">
        <v>5.14</v>
      </c>
      <c r="E107" s="33">
        <v>4.53</v>
      </c>
      <c r="F107" s="34">
        <v>47.08</v>
      </c>
      <c r="G107" s="32">
        <v>22.89</v>
      </c>
      <c r="H107" s="33">
        <v>9.81</v>
      </c>
      <c r="I107" s="33">
        <v>53.36</v>
      </c>
      <c r="J107" s="34">
        <v>0.8</v>
      </c>
      <c r="K107" s="32">
        <v>9.2100000000000009</v>
      </c>
      <c r="L107" s="33">
        <v>7.0000000000000007E-2</v>
      </c>
      <c r="M107" s="33">
        <v>0.05</v>
      </c>
      <c r="N107" s="33">
        <v>0.57999999999999996</v>
      </c>
      <c r="O107" s="34">
        <v>0.28999999999999998</v>
      </c>
      <c r="P107" s="35">
        <v>249.68</v>
      </c>
    </row>
    <row r="108" spans="1:16">
      <c r="A108" s="140" t="s">
        <v>115</v>
      </c>
      <c r="B108" s="112" t="s">
        <v>116</v>
      </c>
      <c r="C108" s="83">
        <v>200</v>
      </c>
      <c r="D108" s="138">
        <v>7.0000000000000007E-2</v>
      </c>
      <c r="E108" s="139">
        <v>0.02</v>
      </c>
      <c r="F108" s="140">
        <v>15</v>
      </c>
      <c r="G108" s="138">
        <v>11.1</v>
      </c>
      <c r="H108" s="139">
        <v>1.4</v>
      </c>
      <c r="I108" s="139">
        <v>2.8</v>
      </c>
      <c r="J108" s="140">
        <v>0.28000000000000003</v>
      </c>
      <c r="K108" s="138">
        <v>0</v>
      </c>
      <c r="L108" s="139">
        <v>0</v>
      </c>
      <c r="M108" s="139">
        <v>0</v>
      </c>
      <c r="N108" s="139">
        <v>0.02</v>
      </c>
      <c r="O108" s="140">
        <v>0.03</v>
      </c>
      <c r="P108" s="230">
        <v>60</v>
      </c>
    </row>
    <row r="109" spans="1:16" ht="15.75" thickBot="1">
      <c r="A109" s="69"/>
      <c r="B109" s="224" t="s">
        <v>54</v>
      </c>
      <c r="C109" s="225">
        <v>30</v>
      </c>
      <c r="D109" s="226">
        <v>2.2799999999999998</v>
      </c>
      <c r="E109" s="227">
        <v>0.24</v>
      </c>
      <c r="F109" s="228">
        <v>14.76</v>
      </c>
      <c r="G109" s="226">
        <v>6</v>
      </c>
      <c r="H109" s="227">
        <v>4.2</v>
      </c>
      <c r="I109" s="227">
        <v>19.5</v>
      </c>
      <c r="J109" s="228">
        <v>0.33</v>
      </c>
      <c r="K109" s="226">
        <v>0</v>
      </c>
      <c r="L109" s="227">
        <v>0.03</v>
      </c>
      <c r="M109" s="227">
        <v>0.01</v>
      </c>
      <c r="N109" s="227">
        <v>0.27</v>
      </c>
      <c r="O109" s="228">
        <v>0</v>
      </c>
      <c r="P109" s="229">
        <v>70.5</v>
      </c>
    </row>
    <row r="110" spans="1:16" ht="15.75" thickBot="1">
      <c r="A110" s="119"/>
      <c r="B110" s="120" t="s">
        <v>55</v>
      </c>
      <c r="C110" s="120"/>
      <c r="D110" s="121">
        <f>SUM(D106:D109)</f>
        <v>17.310000000000002</v>
      </c>
      <c r="E110" s="121">
        <f t="shared" ref="E110:P110" si="18">SUM(E106:E109)</f>
        <v>15.06</v>
      </c>
      <c r="F110" s="121">
        <f t="shared" si="18"/>
        <v>118.78</v>
      </c>
      <c r="G110" s="121">
        <f t="shared" si="18"/>
        <v>198.41</v>
      </c>
      <c r="H110" s="121">
        <f t="shared" si="18"/>
        <v>92.360000000000014</v>
      </c>
      <c r="I110" s="121">
        <f t="shared" si="18"/>
        <v>332.05</v>
      </c>
      <c r="J110" s="121">
        <f t="shared" si="18"/>
        <v>3.4400000000000004</v>
      </c>
      <c r="K110" s="121">
        <f t="shared" si="18"/>
        <v>23.64</v>
      </c>
      <c r="L110" s="121">
        <f t="shared" si="18"/>
        <v>0.41000000000000003</v>
      </c>
      <c r="M110" s="121">
        <f t="shared" si="18"/>
        <v>0.24</v>
      </c>
      <c r="N110" s="121">
        <f t="shared" si="18"/>
        <v>2.61</v>
      </c>
      <c r="O110" s="121">
        <f t="shared" si="18"/>
        <v>0.31999999999999995</v>
      </c>
      <c r="P110" s="122">
        <f t="shared" si="18"/>
        <v>679.69</v>
      </c>
    </row>
    <row r="111" spans="1:16" ht="15.75" thickBot="1">
      <c r="A111" s="6"/>
      <c r="B111" s="7" t="s">
        <v>30</v>
      </c>
      <c r="C111" s="105"/>
      <c r="D111" s="105"/>
      <c r="E111" s="105"/>
      <c r="F111" s="105"/>
      <c r="G111" s="105"/>
      <c r="H111" s="8"/>
      <c r="I111" s="8"/>
      <c r="J111" s="8"/>
      <c r="K111" s="8"/>
      <c r="L111" s="8"/>
      <c r="M111" s="8"/>
      <c r="N111" s="8"/>
      <c r="O111" s="8"/>
      <c r="P111" s="9"/>
    </row>
    <row r="112" spans="1:16">
      <c r="A112" s="23" t="s">
        <v>74</v>
      </c>
      <c r="B112" s="24" t="s">
        <v>75</v>
      </c>
      <c r="C112" s="23">
        <v>250</v>
      </c>
      <c r="D112" s="25">
        <v>4.92</v>
      </c>
      <c r="E112" s="26">
        <v>5.71</v>
      </c>
      <c r="F112" s="27">
        <v>16.899999999999999</v>
      </c>
      <c r="G112" s="25">
        <v>24.27</v>
      </c>
      <c r="H112" s="26">
        <v>29.7</v>
      </c>
      <c r="I112" s="26">
        <v>85.43</v>
      </c>
      <c r="J112" s="212">
        <v>1.53</v>
      </c>
      <c r="K112" s="25">
        <v>12.5</v>
      </c>
      <c r="L112" s="26">
        <v>0.14000000000000001</v>
      </c>
      <c r="M112" s="26">
        <v>0.06</v>
      </c>
      <c r="N112" s="26">
        <v>1.36</v>
      </c>
      <c r="O112" s="27">
        <v>6.25</v>
      </c>
      <c r="P112" s="28">
        <v>138.69</v>
      </c>
    </row>
    <row r="113" spans="1:16">
      <c r="A113" s="69" t="s">
        <v>150</v>
      </c>
      <c r="B113" s="164" t="s">
        <v>151</v>
      </c>
      <c r="C113" s="69">
        <v>75</v>
      </c>
      <c r="D113" s="138">
        <v>10.86</v>
      </c>
      <c r="E113" s="139">
        <v>7.08</v>
      </c>
      <c r="F113" s="140">
        <v>12.03</v>
      </c>
      <c r="G113" s="138">
        <v>11.81</v>
      </c>
      <c r="H113" s="139">
        <v>15.69</v>
      </c>
      <c r="I113" s="139">
        <v>101.22</v>
      </c>
      <c r="J113" s="140">
        <v>0.56000000000000005</v>
      </c>
      <c r="K113" s="138">
        <v>12</v>
      </c>
      <c r="L113" s="139">
        <v>0.14000000000000001</v>
      </c>
      <c r="M113" s="139">
        <v>0.09</v>
      </c>
      <c r="N113" s="139">
        <v>2.2599999999999998</v>
      </c>
      <c r="O113" s="140">
        <v>0.24</v>
      </c>
      <c r="P113" s="143">
        <v>155.26</v>
      </c>
    </row>
    <row r="114" spans="1:16">
      <c r="A114" s="31" t="s">
        <v>78</v>
      </c>
      <c r="B114" s="112" t="s">
        <v>79</v>
      </c>
      <c r="C114" s="31">
        <v>200</v>
      </c>
      <c r="D114" s="32">
        <v>3.09</v>
      </c>
      <c r="E114" s="33">
        <v>3.12</v>
      </c>
      <c r="F114" s="34">
        <v>19.29</v>
      </c>
      <c r="G114" s="32">
        <v>40.83</v>
      </c>
      <c r="H114" s="33">
        <v>27.82</v>
      </c>
      <c r="I114" s="33">
        <v>62.34</v>
      </c>
      <c r="J114" s="34">
        <v>22.88</v>
      </c>
      <c r="K114" s="32">
        <v>7.22</v>
      </c>
      <c r="L114" s="33">
        <v>0.11</v>
      </c>
      <c r="M114" s="33">
        <v>0.1</v>
      </c>
      <c r="N114" s="33">
        <v>1.29</v>
      </c>
      <c r="O114" s="34">
        <v>9.91</v>
      </c>
      <c r="P114" s="35">
        <v>122.33</v>
      </c>
    </row>
    <row r="115" spans="1:16">
      <c r="A115" s="83" t="s">
        <v>39</v>
      </c>
      <c r="B115" s="167" t="s">
        <v>83</v>
      </c>
      <c r="C115" s="83">
        <v>200</v>
      </c>
      <c r="D115" s="138">
        <v>0.41</v>
      </c>
      <c r="E115" s="139">
        <v>0.02</v>
      </c>
      <c r="F115" s="140">
        <v>28.9</v>
      </c>
      <c r="G115" s="138">
        <v>20.059999999999999</v>
      </c>
      <c r="H115" s="139">
        <v>5.22</v>
      </c>
      <c r="I115" s="139">
        <v>13.4</v>
      </c>
      <c r="J115" s="140">
        <v>1.57</v>
      </c>
      <c r="K115" s="138">
        <v>0</v>
      </c>
      <c r="L115" s="139">
        <v>0</v>
      </c>
      <c r="M115" s="139">
        <v>0.01</v>
      </c>
      <c r="N115" s="139">
        <v>0.14000000000000001</v>
      </c>
      <c r="O115" s="140">
        <v>0.16</v>
      </c>
      <c r="P115" s="143">
        <v>117.42</v>
      </c>
    </row>
    <row r="116" spans="1:16" ht="15.75" thickBot="1">
      <c r="A116" s="31"/>
      <c r="B116" s="93" t="s">
        <v>43</v>
      </c>
      <c r="C116" s="31">
        <v>60</v>
      </c>
      <c r="D116" s="32">
        <v>5</v>
      </c>
      <c r="E116" s="33">
        <v>6</v>
      </c>
      <c r="F116" s="34">
        <v>33.6</v>
      </c>
      <c r="G116" s="32">
        <v>46</v>
      </c>
      <c r="H116" s="33">
        <v>22</v>
      </c>
      <c r="I116" s="33">
        <v>56</v>
      </c>
      <c r="J116" s="34">
        <v>1.26</v>
      </c>
      <c r="K116" s="32">
        <v>0</v>
      </c>
      <c r="L116" s="33">
        <v>8.9999999999999993E-3</v>
      </c>
      <c r="M116" s="33">
        <v>3.2000000000000001E-2</v>
      </c>
      <c r="N116" s="33">
        <v>1</v>
      </c>
      <c r="O116" s="34">
        <v>0</v>
      </c>
      <c r="P116" s="35">
        <v>164</v>
      </c>
    </row>
    <row r="117" spans="1:16" ht="15.75" thickBot="1">
      <c r="A117" s="119"/>
      <c r="B117" s="168" t="s">
        <v>44</v>
      </c>
      <c r="C117" s="169"/>
      <c r="D117" s="145">
        <f t="shared" ref="D117:P117" si="19">SUM(D112:D116)</f>
        <v>24.279999999999998</v>
      </c>
      <c r="E117" s="145">
        <f t="shared" si="19"/>
        <v>21.93</v>
      </c>
      <c r="F117" s="145">
        <f t="shared" si="19"/>
        <v>110.72</v>
      </c>
      <c r="G117" s="145">
        <f t="shared" si="19"/>
        <v>142.97</v>
      </c>
      <c r="H117" s="145">
        <f t="shared" si="19"/>
        <v>100.43</v>
      </c>
      <c r="I117" s="145">
        <f t="shared" si="19"/>
        <v>318.39</v>
      </c>
      <c r="J117" s="145">
        <f t="shared" si="19"/>
        <v>27.8</v>
      </c>
      <c r="K117" s="145">
        <f t="shared" si="19"/>
        <v>31.72</v>
      </c>
      <c r="L117" s="145">
        <f t="shared" si="19"/>
        <v>0.39900000000000002</v>
      </c>
      <c r="M117" s="145">
        <f t="shared" si="19"/>
        <v>0.29200000000000004</v>
      </c>
      <c r="N117" s="145">
        <f t="shared" si="19"/>
        <v>6.05</v>
      </c>
      <c r="O117" s="145">
        <f t="shared" si="19"/>
        <v>16.559999999999999</v>
      </c>
      <c r="P117" s="46">
        <f t="shared" si="19"/>
        <v>697.69999999999993</v>
      </c>
    </row>
    <row r="118" spans="1:16" ht="15.75" thickBot="1">
      <c r="A118" s="170"/>
      <c r="B118" s="147" t="s">
        <v>65</v>
      </c>
      <c r="C118" s="148"/>
      <c r="D118" s="149">
        <f t="shared" ref="D118:P118" si="20">D117+D110</f>
        <v>41.59</v>
      </c>
      <c r="E118" s="149">
        <f t="shared" si="20"/>
        <v>36.99</v>
      </c>
      <c r="F118" s="149">
        <f t="shared" si="20"/>
        <v>229.5</v>
      </c>
      <c r="G118" s="149">
        <f t="shared" si="20"/>
        <v>341.38</v>
      </c>
      <c r="H118" s="149">
        <f t="shared" si="20"/>
        <v>192.79000000000002</v>
      </c>
      <c r="I118" s="149">
        <f t="shared" si="20"/>
        <v>650.44000000000005</v>
      </c>
      <c r="J118" s="149">
        <f t="shared" si="20"/>
        <v>31.240000000000002</v>
      </c>
      <c r="K118" s="149">
        <f t="shared" si="20"/>
        <v>55.36</v>
      </c>
      <c r="L118" s="149">
        <f t="shared" si="20"/>
        <v>0.80900000000000005</v>
      </c>
      <c r="M118" s="149">
        <f t="shared" si="20"/>
        <v>0.53200000000000003</v>
      </c>
      <c r="N118" s="149">
        <f t="shared" si="20"/>
        <v>8.66</v>
      </c>
      <c r="O118" s="149">
        <f t="shared" si="20"/>
        <v>16.88</v>
      </c>
      <c r="P118" s="150">
        <f t="shared" si="20"/>
        <v>1377.3899999999999</v>
      </c>
    </row>
    <row r="119" spans="1:16" ht="15.75" thickBot="1">
      <c r="A119" s="43"/>
      <c r="B119" s="104" t="s">
        <v>118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</row>
    <row r="120" spans="1:16" ht="15.75" thickBot="1">
      <c r="A120" s="6"/>
      <c r="B120" s="7" t="s">
        <v>158</v>
      </c>
      <c r="C120" s="105"/>
      <c r="D120" s="105"/>
      <c r="E120" s="105"/>
      <c r="F120" s="105"/>
      <c r="G120" s="105"/>
      <c r="H120" s="8"/>
      <c r="I120" s="8"/>
      <c r="J120" s="8"/>
      <c r="K120" s="8"/>
      <c r="L120" s="8"/>
      <c r="M120" s="8"/>
      <c r="N120" s="8"/>
      <c r="O120" s="8"/>
      <c r="P120" s="9"/>
    </row>
    <row r="121" spans="1:16">
      <c r="A121" s="171" t="s">
        <v>85</v>
      </c>
      <c r="B121" s="172" t="s">
        <v>86</v>
      </c>
      <c r="C121" s="171">
        <v>125</v>
      </c>
      <c r="D121" s="173">
        <v>10.37</v>
      </c>
      <c r="E121" s="174">
        <v>13.79</v>
      </c>
      <c r="F121" s="175">
        <v>2.21</v>
      </c>
      <c r="G121" s="173">
        <v>80</v>
      </c>
      <c r="H121" s="174">
        <v>13.8</v>
      </c>
      <c r="I121" s="174">
        <v>180.6</v>
      </c>
      <c r="J121" s="175">
        <v>2.13</v>
      </c>
      <c r="K121" s="173">
        <v>200.01</v>
      </c>
      <c r="L121" s="174">
        <v>0.09</v>
      </c>
      <c r="M121" s="174">
        <v>0.33</v>
      </c>
      <c r="N121" s="174">
        <v>0.48</v>
      </c>
      <c r="O121" s="175">
        <v>0</v>
      </c>
      <c r="P121" s="176">
        <v>278</v>
      </c>
    </row>
    <row r="122" spans="1:16">
      <c r="A122" s="152" t="s">
        <v>87</v>
      </c>
      <c r="B122" s="112" t="s">
        <v>88</v>
      </c>
      <c r="C122" s="31" t="s">
        <v>89</v>
      </c>
      <c r="D122" s="32">
        <v>2.25</v>
      </c>
      <c r="E122" s="33">
        <v>0.67</v>
      </c>
      <c r="F122" s="34">
        <v>15.42</v>
      </c>
      <c r="G122" s="32">
        <v>5.7</v>
      </c>
      <c r="H122" s="33">
        <v>3.9</v>
      </c>
      <c r="I122" s="33">
        <v>19.5</v>
      </c>
      <c r="J122" s="34">
        <v>0.36</v>
      </c>
      <c r="K122" s="32">
        <v>0</v>
      </c>
      <c r="L122" s="33">
        <v>0.03</v>
      </c>
      <c r="M122" s="33">
        <v>0.01</v>
      </c>
      <c r="N122" s="33">
        <v>0.27</v>
      </c>
      <c r="O122" s="34">
        <v>0</v>
      </c>
      <c r="P122" s="177">
        <v>114.6</v>
      </c>
    </row>
    <row r="123" spans="1:16" ht="15.75" thickBot="1">
      <c r="A123" s="153" t="s">
        <v>72</v>
      </c>
      <c r="B123" s="125" t="s">
        <v>73</v>
      </c>
      <c r="C123" s="124">
        <v>200</v>
      </c>
      <c r="D123" s="126">
        <v>1.87</v>
      </c>
      <c r="E123" s="127">
        <v>3.15</v>
      </c>
      <c r="F123" s="128">
        <v>16.260000000000002</v>
      </c>
      <c r="G123" s="126">
        <v>50.79</v>
      </c>
      <c r="H123" s="127">
        <v>13.71</v>
      </c>
      <c r="I123" s="127">
        <v>43.68</v>
      </c>
      <c r="J123" s="128">
        <v>0.71</v>
      </c>
      <c r="K123" s="126">
        <v>0.02</v>
      </c>
      <c r="L123" s="127">
        <v>0.04</v>
      </c>
      <c r="M123" s="127">
        <v>0.04</v>
      </c>
      <c r="N123" s="127">
        <v>0.54</v>
      </c>
      <c r="O123" s="128">
        <v>0</v>
      </c>
      <c r="P123" s="129">
        <v>101</v>
      </c>
    </row>
    <row r="124" spans="1:16" ht="15.75" thickBot="1">
      <c r="A124" s="119"/>
      <c r="B124" s="44" t="s">
        <v>29</v>
      </c>
      <c r="C124" s="120"/>
      <c r="D124" s="145">
        <f t="shared" ref="D124:P124" si="21">SUM(D121:D123)</f>
        <v>14.489999999999998</v>
      </c>
      <c r="E124" s="145">
        <f t="shared" si="21"/>
        <v>17.61</v>
      </c>
      <c r="F124" s="145">
        <f t="shared" si="21"/>
        <v>33.89</v>
      </c>
      <c r="G124" s="145">
        <f t="shared" si="21"/>
        <v>136.49</v>
      </c>
      <c r="H124" s="145">
        <f t="shared" si="21"/>
        <v>31.41</v>
      </c>
      <c r="I124" s="145">
        <f t="shared" si="21"/>
        <v>243.78</v>
      </c>
      <c r="J124" s="145">
        <f t="shared" si="21"/>
        <v>3.1999999999999997</v>
      </c>
      <c r="K124" s="145">
        <f t="shared" si="21"/>
        <v>200.03</v>
      </c>
      <c r="L124" s="145">
        <f t="shared" si="21"/>
        <v>0.16</v>
      </c>
      <c r="M124" s="145">
        <f t="shared" si="21"/>
        <v>0.38</v>
      </c>
      <c r="N124" s="145">
        <f t="shared" si="21"/>
        <v>1.29</v>
      </c>
      <c r="O124" s="145">
        <f t="shared" si="21"/>
        <v>0</v>
      </c>
      <c r="P124" s="46">
        <f t="shared" si="21"/>
        <v>493.6</v>
      </c>
    </row>
    <row r="125" spans="1:16" ht="15.75" thickBot="1">
      <c r="A125" s="156"/>
      <c r="B125" s="157" t="s">
        <v>30</v>
      </c>
      <c r="C125" s="158"/>
      <c r="D125" s="159"/>
      <c r="E125" s="159"/>
      <c r="F125" s="159"/>
      <c r="G125" s="160"/>
      <c r="H125" s="160"/>
      <c r="I125" s="160"/>
      <c r="J125" s="160"/>
      <c r="K125" s="160"/>
      <c r="L125" s="160"/>
      <c r="M125" s="160"/>
      <c r="N125" s="160"/>
      <c r="O125" s="160"/>
      <c r="P125" s="42"/>
    </row>
    <row r="126" spans="1:16">
      <c r="A126" s="23" t="s">
        <v>90</v>
      </c>
      <c r="B126" s="24" t="s">
        <v>91</v>
      </c>
      <c r="C126" s="23" t="s">
        <v>145</v>
      </c>
      <c r="D126" s="25">
        <v>3.51</v>
      </c>
      <c r="E126" s="26">
        <v>6.5</v>
      </c>
      <c r="F126" s="27">
        <v>15.88</v>
      </c>
      <c r="G126" s="25">
        <v>25.42</v>
      </c>
      <c r="H126" s="26">
        <v>23.96</v>
      </c>
      <c r="I126" s="26">
        <v>77.33</v>
      </c>
      <c r="J126" s="27">
        <v>1.06</v>
      </c>
      <c r="K126" s="219">
        <v>14.17</v>
      </c>
      <c r="L126" s="26">
        <v>0.09</v>
      </c>
      <c r="M126" s="26">
        <v>0.06</v>
      </c>
      <c r="N126" s="26">
        <v>1.28</v>
      </c>
      <c r="O126" s="27">
        <v>6.53</v>
      </c>
      <c r="P126" s="28">
        <v>136.07</v>
      </c>
    </row>
    <row r="127" spans="1:16">
      <c r="A127" s="69" t="s">
        <v>119</v>
      </c>
      <c r="B127" s="164" t="s">
        <v>120</v>
      </c>
      <c r="C127" s="69" t="s">
        <v>60</v>
      </c>
      <c r="D127" s="71">
        <v>14.63</v>
      </c>
      <c r="E127" s="72">
        <v>12.07</v>
      </c>
      <c r="F127" s="73">
        <v>4.67</v>
      </c>
      <c r="G127" s="71">
        <v>13.72</v>
      </c>
      <c r="H127" s="72">
        <v>16.97</v>
      </c>
      <c r="I127" s="72">
        <v>120.96</v>
      </c>
      <c r="J127" s="73">
        <v>1.1200000000000001</v>
      </c>
      <c r="K127" s="71">
        <v>18.96</v>
      </c>
      <c r="L127" s="72">
        <v>7.0000000000000007E-2</v>
      </c>
      <c r="M127" s="72">
        <v>0.1</v>
      </c>
      <c r="N127" s="72">
        <v>3.99</v>
      </c>
      <c r="O127" s="73">
        <v>1.53</v>
      </c>
      <c r="P127" s="74">
        <v>185.96</v>
      </c>
    </row>
    <row r="128" spans="1:16">
      <c r="A128" s="75" t="s">
        <v>37</v>
      </c>
      <c r="B128" s="76" t="s">
        <v>38</v>
      </c>
      <c r="C128" s="75">
        <v>200</v>
      </c>
      <c r="D128" s="77">
        <v>5.46</v>
      </c>
      <c r="E128" s="78">
        <v>2.5</v>
      </c>
      <c r="F128" s="79">
        <v>33.68</v>
      </c>
      <c r="G128" s="77">
        <v>9.31</v>
      </c>
      <c r="H128" s="78">
        <v>7.31</v>
      </c>
      <c r="I128" s="78">
        <v>40.06</v>
      </c>
      <c r="J128" s="80">
        <v>0.55000000000000004</v>
      </c>
      <c r="K128" s="77">
        <v>7.2</v>
      </c>
      <c r="L128" s="81">
        <v>0.06</v>
      </c>
      <c r="M128" s="78">
        <v>0.02</v>
      </c>
      <c r="N128" s="78">
        <v>0.5</v>
      </c>
      <c r="O128" s="79">
        <v>0</v>
      </c>
      <c r="P128" s="82">
        <v>202</v>
      </c>
    </row>
    <row r="129" spans="1:16" ht="24.75">
      <c r="A129" s="83" t="s">
        <v>39</v>
      </c>
      <c r="B129" s="84" t="s">
        <v>40</v>
      </c>
      <c r="C129" s="85">
        <v>200</v>
      </c>
      <c r="D129" s="32">
        <v>0.17</v>
      </c>
      <c r="E129" s="33">
        <v>0.16</v>
      </c>
      <c r="F129" s="34">
        <v>17.64</v>
      </c>
      <c r="G129" s="32">
        <v>6.73</v>
      </c>
      <c r="H129" s="33">
        <v>3.52</v>
      </c>
      <c r="I129" s="33">
        <v>4.3099999999999996</v>
      </c>
      <c r="J129" s="34">
        <v>1.25</v>
      </c>
      <c r="K129" s="32">
        <v>1.35</v>
      </c>
      <c r="L129" s="33">
        <v>0.01</v>
      </c>
      <c r="M129" s="33">
        <v>0.01</v>
      </c>
      <c r="N129" s="33">
        <v>0.11</v>
      </c>
      <c r="O129" s="34">
        <v>1.8</v>
      </c>
      <c r="P129" s="35">
        <v>90.81</v>
      </c>
    </row>
    <row r="130" spans="1:16" ht="15.75" thickBot="1">
      <c r="A130" s="31"/>
      <c r="B130" s="93" t="s">
        <v>43</v>
      </c>
      <c r="C130" s="31">
        <v>60</v>
      </c>
      <c r="D130" s="32">
        <v>5</v>
      </c>
      <c r="E130" s="33">
        <v>6</v>
      </c>
      <c r="F130" s="34">
        <v>33.6</v>
      </c>
      <c r="G130" s="32">
        <v>46</v>
      </c>
      <c r="H130" s="33">
        <v>22</v>
      </c>
      <c r="I130" s="33">
        <v>56</v>
      </c>
      <c r="J130" s="34">
        <v>1.26</v>
      </c>
      <c r="K130" s="32">
        <v>0</v>
      </c>
      <c r="L130" s="33">
        <v>8.9999999999999993E-3</v>
      </c>
      <c r="M130" s="33">
        <v>3.2000000000000001E-2</v>
      </c>
      <c r="N130" s="33">
        <v>1</v>
      </c>
      <c r="O130" s="34">
        <v>0</v>
      </c>
      <c r="P130" s="35">
        <v>164</v>
      </c>
    </row>
    <row r="131" spans="1:16" ht="15.75" thickBot="1">
      <c r="A131" s="119"/>
      <c r="B131" s="168" t="s">
        <v>44</v>
      </c>
      <c r="C131" s="169"/>
      <c r="D131" s="145">
        <f t="shared" ref="D131:P131" si="22">SUM(D126:D130)</f>
        <v>28.770000000000003</v>
      </c>
      <c r="E131" s="145">
        <f t="shared" si="22"/>
        <v>27.23</v>
      </c>
      <c r="F131" s="145">
        <f t="shared" si="22"/>
        <v>105.47</v>
      </c>
      <c r="G131" s="145">
        <f t="shared" si="22"/>
        <v>101.18</v>
      </c>
      <c r="H131" s="145">
        <f t="shared" si="22"/>
        <v>73.760000000000005</v>
      </c>
      <c r="I131" s="145">
        <f t="shared" si="22"/>
        <v>298.65999999999997</v>
      </c>
      <c r="J131" s="145">
        <f t="shared" si="22"/>
        <v>5.24</v>
      </c>
      <c r="K131" s="145">
        <f t="shared" si="22"/>
        <v>41.680000000000007</v>
      </c>
      <c r="L131" s="145">
        <f t="shared" si="22"/>
        <v>0.23900000000000002</v>
      </c>
      <c r="M131" s="145">
        <f t="shared" si="22"/>
        <v>0.222</v>
      </c>
      <c r="N131" s="145">
        <f t="shared" si="22"/>
        <v>6.8800000000000008</v>
      </c>
      <c r="O131" s="145">
        <f t="shared" si="22"/>
        <v>9.8600000000000012</v>
      </c>
      <c r="P131" s="46">
        <f t="shared" si="22"/>
        <v>778.83999999999992</v>
      </c>
    </row>
    <row r="132" spans="1:16" ht="15.75" thickBot="1">
      <c r="A132" s="170"/>
      <c r="B132" s="147" t="s">
        <v>65</v>
      </c>
      <c r="C132" s="148"/>
      <c r="D132" s="149">
        <f t="shared" ref="D132:P132" si="23">D131+D124</f>
        <v>43.260000000000005</v>
      </c>
      <c r="E132" s="149">
        <f t="shared" si="23"/>
        <v>44.84</v>
      </c>
      <c r="F132" s="149">
        <f t="shared" si="23"/>
        <v>139.36000000000001</v>
      </c>
      <c r="G132" s="149">
        <f t="shared" si="23"/>
        <v>237.67000000000002</v>
      </c>
      <c r="H132" s="149">
        <f t="shared" si="23"/>
        <v>105.17</v>
      </c>
      <c r="I132" s="149">
        <f t="shared" si="23"/>
        <v>542.43999999999994</v>
      </c>
      <c r="J132" s="149">
        <f t="shared" si="23"/>
        <v>8.44</v>
      </c>
      <c r="K132" s="149">
        <f t="shared" si="23"/>
        <v>241.71</v>
      </c>
      <c r="L132" s="149">
        <f t="shared" si="23"/>
        <v>0.39900000000000002</v>
      </c>
      <c r="M132" s="149">
        <f t="shared" si="23"/>
        <v>0.60199999999999998</v>
      </c>
      <c r="N132" s="149">
        <f t="shared" si="23"/>
        <v>8.1700000000000017</v>
      </c>
      <c r="O132" s="149">
        <f t="shared" si="23"/>
        <v>9.8600000000000012</v>
      </c>
      <c r="P132" s="150">
        <f t="shared" si="23"/>
        <v>1272.44</v>
      </c>
    </row>
    <row r="137" spans="1:16" ht="15.75" thickBot="1"/>
    <row r="138" spans="1:16" ht="15.75" thickBot="1">
      <c r="A138" s="43"/>
      <c r="B138" s="104" t="s">
        <v>121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</row>
    <row r="139" spans="1:16" ht="15.75" thickBot="1">
      <c r="A139" s="6"/>
      <c r="B139" s="7" t="s">
        <v>158</v>
      </c>
      <c r="C139" s="105"/>
      <c r="D139" s="105"/>
      <c r="E139" s="105"/>
      <c r="F139" s="105"/>
      <c r="G139" s="105"/>
      <c r="H139" s="8"/>
      <c r="I139" s="8"/>
      <c r="J139" s="8"/>
      <c r="K139" s="8"/>
      <c r="L139" s="8"/>
      <c r="M139" s="8"/>
      <c r="N139" s="8"/>
      <c r="O139" s="8"/>
      <c r="P139" s="9"/>
    </row>
    <row r="140" spans="1:16">
      <c r="A140" s="23" t="s">
        <v>122</v>
      </c>
      <c r="B140" s="24" t="s">
        <v>123</v>
      </c>
      <c r="C140" s="23" t="s">
        <v>145</v>
      </c>
      <c r="D140" s="25">
        <v>9.41</v>
      </c>
      <c r="E140" s="26">
        <v>7.95</v>
      </c>
      <c r="F140" s="27">
        <v>46.14</v>
      </c>
      <c r="G140" s="25">
        <v>152.61000000000001</v>
      </c>
      <c r="H140" s="26">
        <v>43.94</v>
      </c>
      <c r="I140" s="26">
        <v>224.33</v>
      </c>
      <c r="J140" s="27">
        <v>2.41</v>
      </c>
      <c r="K140" s="25">
        <v>14.43</v>
      </c>
      <c r="L140" s="26">
        <v>0.25</v>
      </c>
      <c r="M140" s="26">
        <v>0.15</v>
      </c>
      <c r="N140" s="26">
        <v>2.58</v>
      </c>
      <c r="O140" s="27">
        <v>0</v>
      </c>
      <c r="P140" s="28">
        <v>293.76</v>
      </c>
    </row>
    <row r="141" spans="1:16">
      <c r="A141" s="192" t="s">
        <v>124</v>
      </c>
      <c r="B141" s="112" t="s">
        <v>125</v>
      </c>
      <c r="C141" s="31">
        <v>75</v>
      </c>
      <c r="D141" s="32">
        <v>4.9400000000000004</v>
      </c>
      <c r="E141" s="33">
        <v>8.6300000000000008</v>
      </c>
      <c r="F141" s="34">
        <v>41.72</v>
      </c>
      <c r="G141" s="32">
        <v>11.12</v>
      </c>
      <c r="H141" s="33">
        <v>6.62</v>
      </c>
      <c r="I141" s="33">
        <v>41.7</v>
      </c>
      <c r="J141" s="34">
        <v>0.99</v>
      </c>
      <c r="K141" s="32">
        <v>9.75</v>
      </c>
      <c r="L141" s="33">
        <v>0.05</v>
      </c>
      <c r="M141" s="33">
        <v>0.04</v>
      </c>
      <c r="N141" s="33">
        <v>0.41</v>
      </c>
      <c r="O141" s="34">
        <v>0</v>
      </c>
      <c r="P141" s="35">
        <v>264.3</v>
      </c>
    </row>
    <row r="142" spans="1:16" ht="15.75" thickBot="1">
      <c r="A142" s="83" t="s">
        <v>126</v>
      </c>
      <c r="B142" s="84" t="s">
        <v>127</v>
      </c>
      <c r="C142" s="83">
        <v>200</v>
      </c>
      <c r="D142" s="138">
        <v>1.68</v>
      </c>
      <c r="E142" s="139">
        <v>1.6</v>
      </c>
      <c r="F142" s="140">
        <v>17.54</v>
      </c>
      <c r="G142" s="138">
        <v>68.739999999999995</v>
      </c>
      <c r="H142" s="139">
        <v>8.64</v>
      </c>
      <c r="I142" s="139">
        <v>45.5</v>
      </c>
      <c r="J142" s="140">
        <v>0.1</v>
      </c>
      <c r="K142" s="138">
        <v>0.08</v>
      </c>
      <c r="L142" s="139">
        <v>0.01</v>
      </c>
      <c r="M142" s="139">
        <v>0.06</v>
      </c>
      <c r="N142" s="139">
        <v>0.06</v>
      </c>
      <c r="O142" s="140">
        <v>0.3</v>
      </c>
      <c r="P142" s="143">
        <v>101</v>
      </c>
    </row>
    <row r="143" spans="1:16" ht="15.75" thickBot="1">
      <c r="A143" s="119"/>
      <c r="B143" s="44" t="s">
        <v>29</v>
      </c>
      <c r="C143" s="120"/>
      <c r="D143" s="145">
        <f t="shared" ref="D143:P143" si="24">SUM(D140:D142)</f>
        <v>16.03</v>
      </c>
      <c r="E143" s="145">
        <f t="shared" si="24"/>
        <v>18.180000000000003</v>
      </c>
      <c r="F143" s="145">
        <f t="shared" si="24"/>
        <v>105.4</v>
      </c>
      <c r="G143" s="145">
        <f t="shared" si="24"/>
        <v>232.47000000000003</v>
      </c>
      <c r="H143" s="145">
        <f t="shared" si="24"/>
        <v>59.199999999999996</v>
      </c>
      <c r="I143" s="145">
        <f t="shared" si="24"/>
        <v>311.53000000000003</v>
      </c>
      <c r="J143" s="145">
        <f t="shared" si="24"/>
        <v>3.5000000000000004</v>
      </c>
      <c r="K143" s="145">
        <f t="shared" si="24"/>
        <v>24.259999999999998</v>
      </c>
      <c r="L143" s="145">
        <f t="shared" si="24"/>
        <v>0.31</v>
      </c>
      <c r="M143" s="145">
        <f t="shared" si="24"/>
        <v>0.25</v>
      </c>
      <c r="N143" s="145">
        <f t="shared" si="24"/>
        <v>3.0500000000000003</v>
      </c>
      <c r="O143" s="145">
        <f t="shared" si="24"/>
        <v>0.3</v>
      </c>
      <c r="P143" s="46">
        <f t="shared" si="24"/>
        <v>659.06</v>
      </c>
    </row>
    <row r="144" spans="1:16" ht="15.75" thickBot="1">
      <c r="A144" s="6"/>
      <c r="B144" s="7" t="s">
        <v>30</v>
      </c>
      <c r="C144" s="105"/>
      <c r="D144" s="105"/>
      <c r="E144" s="105"/>
      <c r="F144" s="105"/>
      <c r="G144" s="105"/>
      <c r="H144" s="8"/>
      <c r="I144" s="8"/>
      <c r="J144" s="8"/>
      <c r="K144" s="8"/>
      <c r="L144" s="8"/>
      <c r="M144" s="8"/>
      <c r="N144" s="8"/>
      <c r="O144" s="8"/>
      <c r="P144" s="9"/>
    </row>
    <row r="145" spans="1:16">
      <c r="A145" s="23" t="s">
        <v>107</v>
      </c>
      <c r="B145" s="24" t="s">
        <v>108</v>
      </c>
      <c r="C145" s="23" t="s">
        <v>145</v>
      </c>
      <c r="D145" s="25">
        <v>2.88</v>
      </c>
      <c r="E145" s="26">
        <v>6.31</v>
      </c>
      <c r="F145" s="27">
        <v>8.8000000000000007</v>
      </c>
      <c r="G145" s="25">
        <v>38.700000000000003</v>
      </c>
      <c r="H145" s="26">
        <v>20.7</v>
      </c>
      <c r="I145" s="26">
        <v>54.91</v>
      </c>
      <c r="J145" s="27">
        <v>1.1100000000000001</v>
      </c>
      <c r="K145" s="25">
        <v>16.100000000000001</v>
      </c>
      <c r="L145" s="26">
        <v>0.04</v>
      </c>
      <c r="M145" s="26">
        <v>0.05</v>
      </c>
      <c r="N145" s="26">
        <v>0.8</v>
      </c>
      <c r="O145" s="27">
        <v>7.07</v>
      </c>
      <c r="P145" s="28">
        <v>103.46</v>
      </c>
    </row>
    <row r="146" spans="1:16">
      <c r="A146" s="183" t="s">
        <v>154</v>
      </c>
      <c r="B146" s="184" t="s">
        <v>152</v>
      </c>
      <c r="C146" s="183">
        <v>75</v>
      </c>
      <c r="D146" s="71">
        <v>11.41</v>
      </c>
      <c r="E146" s="72">
        <v>8.89</v>
      </c>
      <c r="F146" s="73">
        <v>9.4499999999999993</v>
      </c>
      <c r="G146" s="71">
        <v>14.37</v>
      </c>
      <c r="H146" s="72">
        <v>16.71</v>
      </c>
      <c r="I146" s="72">
        <v>105.46</v>
      </c>
      <c r="J146" s="73">
        <v>1.24</v>
      </c>
      <c r="K146" s="71">
        <v>13.4</v>
      </c>
      <c r="L146" s="72">
        <v>7.0000000000000007E-2</v>
      </c>
      <c r="M146" s="72">
        <v>0.08</v>
      </c>
      <c r="N146" s="72">
        <v>2.87</v>
      </c>
      <c r="O146" s="73">
        <v>0.44</v>
      </c>
      <c r="P146" s="74">
        <v>163.07</v>
      </c>
    </row>
    <row r="147" spans="1:16">
      <c r="A147" s="86" t="s">
        <v>128</v>
      </c>
      <c r="B147" s="193" t="s">
        <v>129</v>
      </c>
      <c r="C147" s="83">
        <v>30</v>
      </c>
      <c r="D147" s="138">
        <v>0.31</v>
      </c>
      <c r="E147" s="139">
        <v>0.91</v>
      </c>
      <c r="F147" s="140">
        <v>1.73</v>
      </c>
      <c r="G147" s="138">
        <v>1.51</v>
      </c>
      <c r="H147" s="139">
        <v>1.45</v>
      </c>
      <c r="I147" s="139">
        <v>3.39</v>
      </c>
      <c r="J147" s="140">
        <v>7.0000000000000007E-2</v>
      </c>
      <c r="K147" s="138">
        <v>2.76</v>
      </c>
      <c r="L147" s="139">
        <v>0</v>
      </c>
      <c r="M147" s="139">
        <v>0</v>
      </c>
      <c r="N147" s="139">
        <v>0.06</v>
      </c>
      <c r="O147" s="140">
        <v>0.39</v>
      </c>
      <c r="P147" s="143">
        <v>16.440000000000001</v>
      </c>
    </row>
    <row r="148" spans="1:16">
      <c r="A148" s="75" t="s">
        <v>61</v>
      </c>
      <c r="B148" s="131" t="s">
        <v>62</v>
      </c>
      <c r="C148" s="132">
        <v>200</v>
      </c>
      <c r="D148" s="133">
        <v>8.32</v>
      </c>
      <c r="E148" s="134">
        <v>3.93</v>
      </c>
      <c r="F148" s="135">
        <v>36.56</v>
      </c>
      <c r="G148" s="133">
        <v>12.85</v>
      </c>
      <c r="H148" s="134">
        <v>121.8</v>
      </c>
      <c r="I148" s="134">
        <v>182.27</v>
      </c>
      <c r="J148" s="135">
        <v>4.08</v>
      </c>
      <c r="K148" s="133">
        <v>7.2</v>
      </c>
      <c r="L148" s="134">
        <v>0.22</v>
      </c>
      <c r="M148" s="134">
        <v>0.11</v>
      </c>
      <c r="N148" s="134">
        <v>4.03</v>
      </c>
      <c r="O148" s="135">
        <v>0</v>
      </c>
      <c r="P148" s="136">
        <v>256</v>
      </c>
    </row>
    <row r="149" spans="1:16">
      <c r="A149" s="83" t="s">
        <v>49</v>
      </c>
      <c r="B149" s="137" t="s">
        <v>111</v>
      </c>
      <c r="C149" s="83">
        <v>200</v>
      </c>
      <c r="D149" s="138">
        <v>0</v>
      </c>
      <c r="E149" s="139">
        <v>0</v>
      </c>
      <c r="F149" s="140">
        <v>19.600000000000001</v>
      </c>
      <c r="G149" s="141">
        <v>9</v>
      </c>
      <c r="H149" s="139">
        <v>2</v>
      </c>
      <c r="I149" s="139">
        <v>0</v>
      </c>
      <c r="J149" s="142">
        <v>0</v>
      </c>
      <c r="K149" s="138">
        <v>0.5</v>
      </c>
      <c r="L149" s="139">
        <v>0.6</v>
      </c>
      <c r="M149" s="139">
        <v>0.6</v>
      </c>
      <c r="N149" s="139">
        <v>6.5</v>
      </c>
      <c r="O149" s="140">
        <v>30</v>
      </c>
      <c r="P149" s="143">
        <v>80</v>
      </c>
    </row>
    <row r="150" spans="1:16" ht="15.75" thickBot="1">
      <c r="A150" s="31"/>
      <c r="B150" s="93" t="s">
        <v>43</v>
      </c>
      <c r="C150" s="31">
        <v>60</v>
      </c>
      <c r="D150" s="32">
        <v>5</v>
      </c>
      <c r="E150" s="33">
        <v>6</v>
      </c>
      <c r="F150" s="34">
        <v>33.6</v>
      </c>
      <c r="G150" s="32">
        <v>46</v>
      </c>
      <c r="H150" s="33">
        <v>22</v>
      </c>
      <c r="I150" s="33">
        <v>56</v>
      </c>
      <c r="J150" s="34">
        <v>1.26</v>
      </c>
      <c r="K150" s="32">
        <v>0</v>
      </c>
      <c r="L150" s="33">
        <v>8.9999999999999993E-3</v>
      </c>
      <c r="M150" s="33">
        <v>3.2000000000000001E-2</v>
      </c>
      <c r="N150" s="33">
        <v>1</v>
      </c>
      <c r="O150" s="34">
        <v>0</v>
      </c>
      <c r="P150" s="35">
        <v>164</v>
      </c>
    </row>
    <row r="151" spans="1:16" ht="15.75" thickBot="1">
      <c r="A151" s="119"/>
      <c r="B151" s="168" t="s">
        <v>44</v>
      </c>
      <c r="C151" s="169"/>
      <c r="D151" s="145">
        <f t="shared" ref="D151:P151" si="25">SUM(D144:D150)</f>
        <v>27.92</v>
      </c>
      <c r="E151" s="145">
        <f t="shared" si="25"/>
        <v>26.04</v>
      </c>
      <c r="F151" s="145">
        <f t="shared" si="25"/>
        <v>109.74000000000001</v>
      </c>
      <c r="G151" s="145">
        <f t="shared" si="25"/>
        <v>122.42999999999999</v>
      </c>
      <c r="H151" s="145">
        <f t="shared" si="25"/>
        <v>184.66</v>
      </c>
      <c r="I151" s="145">
        <f t="shared" si="25"/>
        <v>402.03</v>
      </c>
      <c r="J151" s="145">
        <f t="shared" si="25"/>
        <v>7.76</v>
      </c>
      <c r="K151" s="145">
        <f t="shared" si="25"/>
        <v>39.96</v>
      </c>
      <c r="L151" s="145">
        <f t="shared" si="25"/>
        <v>0.93899999999999995</v>
      </c>
      <c r="M151" s="145">
        <f t="shared" si="25"/>
        <v>0.872</v>
      </c>
      <c r="N151" s="145">
        <f t="shared" si="25"/>
        <v>15.26</v>
      </c>
      <c r="O151" s="145">
        <f t="shared" si="25"/>
        <v>37.9</v>
      </c>
      <c r="P151" s="46">
        <f t="shared" si="25"/>
        <v>782.97</v>
      </c>
    </row>
    <row r="152" spans="1:16" ht="15.75" thickBot="1">
      <c r="A152" s="170"/>
      <c r="B152" s="147" t="s">
        <v>65</v>
      </c>
      <c r="C152" s="148"/>
      <c r="D152" s="149">
        <f t="shared" ref="D152:P152" si="26">D151+D143</f>
        <v>43.95</v>
      </c>
      <c r="E152" s="149">
        <f t="shared" si="26"/>
        <v>44.22</v>
      </c>
      <c r="F152" s="149">
        <f t="shared" si="26"/>
        <v>215.14000000000001</v>
      </c>
      <c r="G152" s="149">
        <f t="shared" si="26"/>
        <v>354.90000000000003</v>
      </c>
      <c r="H152" s="149">
        <f t="shared" si="26"/>
        <v>243.85999999999999</v>
      </c>
      <c r="I152" s="149">
        <f t="shared" si="26"/>
        <v>713.56</v>
      </c>
      <c r="J152" s="149">
        <f t="shared" si="26"/>
        <v>11.26</v>
      </c>
      <c r="K152" s="149">
        <f t="shared" si="26"/>
        <v>64.22</v>
      </c>
      <c r="L152" s="149">
        <f t="shared" si="26"/>
        <v>1.2489999999999999</v>
      </c>
      <c r="M152" s="149">
        <f t="shared" si="26"/>
        <v>1.1219999999999999</v>
      </c>
      <c r="N152" s="149">
        <f t="shared" si="26"/>
        <v>18.309999999999999</v>
      </c>
      <c r="O152" s="149">
        <f t="shared" si="26"/>
        <v>38.199999999999996</v>
      </c>
      <c r="P152" s="150">
        <f t="shared" si="26"/>
        <v>1442.03</v>
      </c>
    </row>
    <row r="153" spans="1:16" ht="15.75" thickBot="1">
      <c r="A153" s="43"/>
      <c r="B153" s="104" t="s">
        <v>130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</row>
    <row r="154" spans="1:16" ht="15.75" thickBot="1">
      <c r="A154" s="6"/>
      <c r="B154" s="7" t="s">
        <v>158</v>
      </c>
      <c r="C154" s="105"/>
      <c r="D154" s="105"/>
      <c r="E154" s="105"/>
      <c r="F154" s="105"/>
      <c r="G154" s="105"/>
      <c r="H154" s="8"/>
      <c r="I154" s="8"/>
      <c r="J154" s="8"/>
      <c r="K154" s="8"/>
      <c r="L154" s="8"/>
      <c r="M154" s="8"/>
      <c r="N154" s="8"/>
      <c r="O154" s="8"/>
      <c r="P154" s="9"/>
    </row>
    <row r="155" spans="1:16">
      <c r="A155" s="106" t="s">
        <v>47</v>
      </c>
      <c r="B155" s="107" t="s">
        <v>131</v>
      </c>
      <c r="C155" s="23">
        <v>125</v>
      </c>
      <c r="D155" s="25">
        <v>17.8</v>
      </c>
      <c r="E155" s="26">
        <v>13.2</v>
      </c>
      <c r="F155" s="27">
        <v>19.38</v>
      </c>
      <c r="G155" s="25">
        <v>178.18</v>
      </c>
      <c r="H155" s="26">
        <v>28.36</v>
      </c>
      <c r="I155" s="26">
        <v>225.17</v>
      </c>
      <c r="J155" s="27">
        <v>1.29</v>
      </c>
      <c r="K155" s="25">
        <v>48.82</v>
      </c>
      <c r="L155" s="185">
        <v>0.09</v>
      </c>
      <c r="M155" s="185">
        <v>0.27</v>
      </c>
      <c r="N155" s="26">
        <v>0.88</v>
      </c>
      <c r="O155" s="27">
        <v>0.93</v>
      </c>
      <c r="P155" s="28">
        <v>267.52</v>
      </c>
    </row>
    <row r="156" spans="1:16">
      <c r="A156" s="31" t="s">
        <v>49</v>
      </c>
      <c r="B156" s="112" t="s">
        <v>50</v>
      </c>
      <c r="C156" s="31">
        <v>30</v>
      </c>
      <c r="D156" s="32">
        <v>2.16</v>
      </c>
      <c r="E156" s="33">
        <v>2.5499999999999998</v>
      </c>
      <c r="F156" s="34">
        <v>16.649999999999999</v>
      </c>
      <c r="G156" s="32">
        <v>92.1</v>
      </c>
      <c r="H156" s="33">
        <v>10.199999999999999</v>
      </c>
      <c r="I156" s="33">
        <v>65.7</v>
      </c>
      <c r="J156" s="34">
        <v>0.06</v>
      </c>
      <c r="K156" s="32">
        <v>12.6</v>
      </c>
      <c r="L156" s="33">
        <v>0.02</v>
      </c>
      <c r="M156" s="33">
        <v>0.06</v>
      </c>
      <c r="N156" s="33">
        <v>12.6</v>
      </c>
      <c r="O156" s="34">
        <v>0.06</v>
      </c>
      <c r="P156" s="35">
        <v>98.4</v>
      </c>
    </row>
    <row r="157" spans="1:16">
      <c r="A157" s="124" t="s">
        <v>72</v>
      </c>
      <c r="B157" s="125" t="s">
        <v>73</v>
      </c>
      <c r="C157" s="124">
        <v>200</v>
      </c>
      <c r="D157" s="126">
        <v>1.87</v>
      </c>
      <c r="E157" s="127">
        <v>3.15</v>
      </c>
      <c r="F157" s="128">
        <v>16.260000000000002</v>
      </c>
      <c r="G157" s="126">
        <v>50.79</v>
      </c>
      <c r="H157" s="127">
        <v>13.71</v>
      </c>
      <c r="I157" s="127">
        <v>43.68</v>
      </c>
      <c r="J157" s="128">
        <v>0.71</v>
      </c>
      <c r="K157" s="126">
        <v>0.02</v>
      </c>
      <c r="L157" s="127">
        <v>0.04</v>
      </c>
      <c r="M157" s="127">
        <v>0.04</v>
      </c>
      <c r="N157" s="127">
        <v>0.54</v>
      </c>
      <c r="O157" s="128">
        <v>0</v>
      </c>
      <c r="P157" s="129">
        <v>101</v>
      </c>
    </row>
    <row r="158" spans="1:16" ht="15.75" thickBot="1">
      <c r="A158" s="83"/>
      <c r="B158" s="113" t="s">
        <v>54</v>
      </c>
      <c r="C158" s="114">
        <v>30</v>
      </c>
      <c r="D158" s="115">
        <v>2.2799999999999998</v>
      </c>
      <c r="E158" s="116">
        <v>0.24</v>
      </c>
      <c r="F158" s="117">
        <v>14.76</v>
      </c>
      <c r="G158" s="115">
        <v>6</v>
      </c>
      <c r="H158" s="116">
        <v>4.2</v>
      </c>
      <c r="I158" s="116">
        <v>19.5</v>
      </c>
      <c r="J158" s="117">
        <v>0.33</v>
      </c>
      <c r="K158" s="115">
        <v>0</v>
      </c>
      <c r="L158" s="116">
        <v>0.03</v>
      </c>
      <c r="M158" s="116">
        <v>0.01</v>
      </c>
      <c r="N158" s="116">
        <v>0.27</v>
      </c>
      <c r="O158" s="117">
        <v>0</v>
      </c>
      <c r="P158" s="118">
        <v>70.5</v>
      </c>
    </row>
    <row r="159" spans="1:16" ht="15.75" thickBot="1">
      <c r="A159" s="119"/>
      <c r="B159" s="120" t="s">
        <v>55</v>
      </c>
      <c r="C159" s="120"/>
      <c r="D159" s="121">
        <f t="shared" ref="D159:P159" si="27">SUM(D155:D158)</f>
        <v>24.110000000000003</v>
      </c>
      <c r="E159" s="121">
        <f t="shared" si="27"/>
        <v>19.139999999999997</v>
      </c>
      <c r="F159" s="121">
        <f t="shared" si="27"/>
        <v>67.050000000000011</v>
      </c>
      <c r="G159" s="121">
        <f t="shared" si="27"/>
        <v>327.07</v>
      </c>
      <c r="H159" s="121">
        <f t="shared" si="27"/>
        <v>56.470000000000006</v>
      </c>
      <c r="I159" s="121">
        <f t="shared" si="27"/>
        <v>354.05</v>
      </c>
      <c r="J159" s="121">
        <f t="shared" si="27"/>
        <v>2.39</v>
      </c>
      <c r="K159" s="121">
        <f t="shared" si="27"/>
        <v>61.440000000000005</v>
      </c>
      <c r="L159" s="121">
        <f t="shared" si="27"/>
        <v>0.18</v>
      </c>
      <c r="M159" s="121">
        <f t="shared" si="27"/>
        <v>0.38</v>
      </c>
      <c r="N159" s="121">
        <f t="shared" si="27"/>
        <v>14.29</v>
      </c>
      <c r="O159" s="121">
        <f t="shared" si="27"/>
        <v>0.99</v>
      </c>
      <c r="P159" s="122">
        <f t="shared" si="27"/>
        <v>537.41999999999996</v>
      </c>
    </row>
    <row r="160" spans="1:16" ht="15.75" thickBot="1">
      <c r="A160" s="6"/>
      <c r="B160" s="7" t="s">
        <v>30</v>
      </c>
      <c r="C160" s="105"/>
      <c r="D160" s="105"/>
      <c r="E160" s="105"/>
      <c r="F160" s="105"/>
      <c r="G160" s="105"/>
      <c r="H160" s="8"/>
      <c r="I160" s="8"/>
      <c r="J160" s="8"/>
      <c r="K160" s="8"/>
      <c r="L160" s="8"/>
      <c r="M160" s="8"/>
      <c r="N160" s="8"/>
      <c r="O160" s="8"/>
      <c r="P160" s="9"/>
    </row>
    <row r="161" spans="1:16">
      <c r="A161" s="23" t="s">
        <v>56</v>
      </c>
      <c r="B161" s="24" t="s">
        <v>57</v>
      </c>
      <c r="C161" s="23" t="s">
        <v>145</v>
      </c>
      <c r="D161" s="25">
        <v>3.17</v>
      </c>
      <c r="E161" s="26">
        <v>6.38</v>
      </c>
      <c r="F161" s="27">
        <v>9.2799999999999994</v>
      </c>
      <c r="G161" s="25">
        <v>27.56</v>
      </c>
      <c r="H161" s="26">
        <v>18.559999999999999</v>
      </c>
      <c r="I161" s="26">
        <v>56.03</v>
      </c>
      <c r="J161" s="27">
        <v>0.89</v>
      </c>
      <c r="K161" s="25">
        <v>22.54</v>
      </c>
      <c r="L161" s="26">
        <v>7.0000000000000007E-2</v>
      </c>
      <c r="M161" s="26">
        <v>0.06</v>
      </c>
      <c r="N161" s="26">
        <v>1.1000000000000001</v>
      </c>
      <c r="O161" s="27">
        <v>7.09</v>
      </c>
      <c r="P161" s="28">
        <v>111.06</v>
      </c>
    </row>
    <row r="162" spans="1:16">
      <c r="A162" s="83" t="s">
        <v>132</v>
      </c>
      <c r="B162" s="84" t="s">
        <v>133</v>
      </c>
      <c r="C162" s="83">
        <v>300</v>
      </c>
      <c r="D162" s="138">
        <v>18.690000000000001</v>
      </c>
      <c r="E162" s="139">
        <v>20.09</v>
      </c>
      <c r="F162" s="140">
        <v>55.6</v>
      </c>
      <c r="G162" s="32">
        <v>23.67</v>
      </c>
      <c r="H162" s="33">
        <v>53.11</v>
      </c>
      <c r="I162" s="33">
        <v>221.68</v>
      </c>
      <c r="J162" s="34">
        <v>1.97</v>
      </c>
      <c r="K162" s="194">
        <v>34.5</v>
      </c>
      <c r="L162" s="33">
        <v>0.11</v>
      </c>
      <c r="M162" s="33">
        <v>0.12</v>
      </c>
      <c r="N162" s="33">
        <v>4.82</v>
      </c>
      <c r="O162" s="34">
        <v>0.9</v>
      </c>
      <c r="P162" s="143">
        <v>477.92</v>
      </c>
    </row>
    <row r="163" spans="1:16">
      <c r="A163" s="75" t="s">
        <v>80</v>
      </c>
      <c r="B163" s="76" t="s">
        <v>81</v>
      </c>
      <c r="C163" s="166" t="s">
        <v>146</v>
      </c>
      <c r="D163" s="133">
        <v>0.21</v>
      </c>
      <c r="E163" s="134">
        <v>0.03</v>
      </c>
      <c r="F163" s="135">
        <v>0.56999999999999995</v>
      </c>
      <c r="G163" s="133">
        <v>5.0999999999999996</v>
      </c>
      <c r="H163" s="134">
        <v>4.2</v>
      </c>
      <c r="I163" s="134">
        <v>9</v>
      </c>
      <c r="J163" s="135">
        <v>0.15</v>
      </c>
      <c r="K163" s="133">
        <v>0.9</v>
      </c>
      <c r="L163" s="134">
        <v>0.01</v>
      </c>
      <c r="M163" s="134">
        <v>0.01</v>
      </c>
      <c r="N163" s="134">
        <v>0.06</v>
      </c>
      <c r="O163" s="135">
        <v>2.1</v>
      </c>
      <c r="P163" s="136">
        <v>3.3</v>
      </c>
    </row>
    <row r="164" spans="1:16">
      <c r="A164" s="83" t="s">
        <v>104</v>
      </c>
      <c r="B164" s="167" t="s">
        <v>134</v>
      </c>
      <c r="C164" s="83">
        <v>200</v>
      </c>
      <c r="D164" s="138">
        <v>0.3</v>
      </c>
      <c r="E164" s="139">
        <v>0.12</v>
      </c>
      <c r="F164" s="140">
        <v>22.41</v>
      </c>
      <c r="G164" s="138">
        <v>9.9600000000000009</v>
      </c>
      <c r="H164" s="139">
        <v>2.5499999999999998</v>
      </c>
      <c r="I164" s="139">
        <v>2.5499999999999998</v>
      </c>
      <c r="J164" s="140">
        <v>0.68</v>
      </c>
      <c r="K164" s="138">
        <v>0</v>
      </c>
      <c r="L164" s="139">
        <v>0.01</v>
      </c>
      <c r="M164" s="139">
        <v>0.05</v>
      </c>
      <c r="N164" s="139">
        <v>0.18</v>
      </c>
      <c r="O164" s="140">
        <v>10</v>
      </c>
      <c r="P164" s="143">
        <v>104.99</v>
      </c>
    </row>
    <row r="165" spans="1:16" ht="15.75" thickBot="1">
      <c r="A165" s="220"/>
      <c r="B165" s="221" t="s">
        <v>43</v>
      </c>
      <c r="C165" s="220">
        <v>60</v>
      </c>
      <c r="D165" s="213">
        <v>5</v>
      </c>
      <c r="E165" s="214">
        <v>6</v>
      </c>
      <c r="F165" s="215">
        <v>33.6</v>
      </c>
      <c r="G165" s="213">
        <v>46</v>
      </c>
      <c r="H165" s="214">
        <v>22</v>
      </c>
      <c r="I165" s="214">
        <v>56</v>
      </c>
      <c r="J165" s="215">
        <v>1.26</v>
      </c>
      <c r="K165" s="213">
        <v>0</v>
      </c>
      <c r="L165" s="214">
        <v>8.9999999999999993E-3</v>
      </c>
      <c r="M165" s="214">
        <v>3.2000000000000001E-2</v>
      </c>
      <c r="N165" s="214">
        <v>1</v>
      </c>
      <c r="O165" s="215">
        <v>0</v>
      </c>
      <c r="P165" s="222">
        <v>164</v>
      </c>
    </row>
    <row r="166" spans="1:16" ht="15.75" thickBot="1">
      <c r="A166" s="119"/>
      <c r="B166" s="168" t="s">
        <v>44</v>
      </c>
      <c r="C166" s="169"/>
      <c r="D166" s="145">
        <f t="shared" ref="D166:P166" si="28">SUM(D160:D165)</f>
        <v>27.37</v>
      </c>
      <c r="E166" s="145">
        <f t="shared" si="28"/>
        <v>32.620000000000005</v>
      </c>
      <c r="F166" s="145">
        <f t="shared" si="28"/>
        <v>121.45999999999998</v>
      </c>
      <c r="G166" s="145">
        <f t="shared" si="28"/>
        <v>112.29</v>
      </c>
      <c r="H166" s="145">
        <f t="shared" si="28"/>
        <v>100.42</v>
      </c>
      <c r="I166" s="145">
        <f t="shared" si="28"/>
        <v>345.26000000000005</v>
      </c>
      <c r="J166" s="145">
        <f t="shared" si="28"/>
        <v>4.95</v>
      </c>
      <c r="K166" s="145">
        <f t="shared" si="28"/>
        <v>57.94</v>
      </c>
      <c r="L166" s="145">
        <f t="shared" si="28"/>
        <v>0.20900000000000002</v>
      </c>
      <c r="M166" s="145">
        <f t="shared" si="28"/>
        <v>0.27200000000000002</v>
      </c>
      <c r="N166" s="145">
        <f t="shared" si="28"/>
        <v>7.1599999999999993</v>
      </c>
      <c r="O166" s="145">
        <f t="shared" si="28"/>
        <v>20.09</v>
      </c>
      <c r="P166" s="46">
        <f t="shared" si="28"/>
        <v>861.27</v>
      </c>
    </row>
    <row r="167" spans="1:16" ht="15.75" thickBot="1">
      <c r="A167" s="170"/>
      <c r="B167" s="147" t="s">
        <v>65</v>
      </c>
      <c r="C167" s="148"/>
      <c r="D167" s="149">
        <f t="shared" ref="D167:P167" si="29">D166+D159</f>
        <v>51.480000000000004</v>
      </c>
      <c r="E167" s="149">
        <f t="shared" si="29"/>
        <v>51.760000000000005</v>
      </c>
      <c r="F167" s="149">
        <f t="shared" si="29"/>
        <v>188.51</v>
      </c>
      <c r="G167" s="149">
        <f t="shared" si="29"/>
        <v>439.36</v>
      </c>
      <c r="H167" s="149">
        <f t="shared" si="29"/>
        <v>156.89000000000001</v>
      </c>
      <c r="I167" s="149">
        <f t="shared" si="29"/>
        <v>699.31000000000006</v>
      </c>
      <c r="J167" s="149">
        <f t="shared" si="29"/>
        <v>7.34</v>
      </c>
      <c r="K167" s="149">
        <f t="shared" si="29"/>
        <v>119.38</v>
      </c>
      <c r="L167" s="149">
        <f t="shared" si="29"/>
        <v>0.38900000000000001</v>
      </c>
      <c r="M167" s="149">
        <f t="shared" si="29"/>
        <v>0.65200000000000002</v>
      </c>
      <c r="N167" s="149">
        <f t="shared" si="29"/>
        <v>21.45</v>
      </c>
      <c r="O167" s="149">
        <f t="shared" si="29"/>
        <v>21.08</v>
      </c>
      <c r="P167" s="150">
        <f t="shared" si="29"/>
        <v>1398.69</v>
      </c>
    </row>
    <row r="173" spans="1:16">
      <c r="A173" s="195" t="s">
        <v>135</v>
      </c>
      <c r="B173" s="196"/>
      <c r="C173" s="195"/>
      <c r="D173" s="195"/>
      <c r="E173" s="197"/>
      <c r="F173" s="197"/>
      <c r="G173" s="159"/>
      <c r="H173" s="198"/>
      <c r="I173" s="198"/>
      <c r="J173" s="198"/>
      <c r="K173" s="198"/>
      <c r="L173" s="198"/>
      <c r="M173" s="198"/>
      <c r="N173" s="198"/>
      <c r="O173" s="198"/>
      <c r="P173" s="198"/>
    </row>
    <row r="174" spans="1:16">
      <c r="A174" s="197"/>
      <c r="B174" s="199"/>
      <c r="C174" s="197"/>
      <c r="D174" s="197"/>
      <c r="E174" s="197"/>
      <c r="F174" s="197"/>
      <c r="G174" s="159"/>
      <c r="H174" s="198"/>
      <c r="I174" s="198"/>
      <c r="J174" s="198"/>
      <c r="K174" s="198"/>
      <c r="L174" s="198"/>
      <c r="M174" s="198"/>
      <c r="N174" s="198"/>
      <c r="O174" s="198"/>
      <c r="P174" s="198"/>
    </row>
    <row r="175" spans="1:16">
      <c r="A175" s="200" t="s">
        <v>136</v>
      </c>
      <c r="B175" s="201"/>
      <c r="C175" s="202"/>
      <c r="D175" s="202"/>
      <c r="E175" s="197"/>
      <c r="F175" s="197"/>
      <c r="G175" s="52"/>
      <c r="H175" s="198"/>
      <c r="I175" s="198"/>
      <c r="J175" s="198"/>
      <c r="K175" s="198"/>
      <c r="L175" s="198"/>
      <c r="M175" s="198"/>
      <c r="N175" s="198"/>
      <c r="O175" s="198"/>
      <c r="P175" s="198"/>
    </row>
    <row r="176" spans="1:16">
      <c r="A176" s="200"/>
      <c r="B176" s="201"/>
      <c r="C176" s="202"/>
      <c r="D176" s="202"/>
      <c r="E176" s="197"/>
      <c r="F176" s="197"/>
      <c r="G176" s="52"/>
      <c r="H176" s="198"/>
      <c r="I176" s="198"/>
      <c r="J176" s="198"/>
      <c r="K176" s="198"/>
      <c r="L176" s="198"/>
      <c r="M176" s="198"/>
      <c r="N176" s="198"/>
      <c r="O176" s="198"/>
      <c r="P176" s="198"/>
    </row>
    <row r="177" spans="1:16">
      <c r="A177" s="203" t="s">
        <v>137</v>
      </c>
      <c r="B177" s="204"/>
      <c r="C177" s="205"/>
      <c r="D177" s="205"/>
      <c r="E177" s="205"/>
      <c r="F177" s="205"/>
      <c r="G177" s="205"/>
      <c r="H177" s="197"/>
      <c r="I177" s="197"/>
      <c r="J177" s="197"/>
      <c r="K177" s="197"/>
      <c r="L177" s="197"/>
      <c r="M177" s="197"/>
      <c r="N177" s="197"/>
      <c r="O177" s="197"/>
      <c r="P177" s="197"/>
    </row>
    <row r="178" spans="1:16">
      <c r="A178" s="203" t="s">
        <v>138</v>
      </c>
      <c r="B178" s="204"/>
      <c r="C178" s="205"/>
      <c r="D178" s="205"/>
      <c r="E178" s="205"/>
      <c r="F178" s="205"/>
      <c r="G178" s="205"/>
      <c r="H178" s="197"/>
      <c r="I178" s="197"/>
      <c r="J178" s="197"/>
      <c r="K178" s="197"/>
      <c r="L178" s="197"/>
      <c r="M178" s="197"/>
      <c r="N178" s="197"/>
      <c r="O178" s="197"/>
      <c r="P178" s="197"/>
    </row>
    <row r="179" spans="1:16">
      <c r="A179" s="203"/>
      <c r="B179" s="204"/>
      <c r="C179" s="205"/>
      <c r="D179" s="205"/>
      <c r="E179" s="205"/>
      <c r="F179" s="205"/>
      <c r="G179" s="205"/>
      <c r="H179" s="197"/>
      <c r="I179" s="197"/>
      <c r="J179" s="197"/>
      <c r="K179" s="197"/>
      <c r="L179" s="197"/>
      <c r="M179" s="197"/>
      <c r="N179" s="197"/>
      <c r="O179" s="197"/>
      <c r="P179" s="197"/>
    </row>
    <row r="180" spans="1:16">
      <c r="A180" s="200" t="s">
        <v>139</v>
      </c>
      <c r="B180" s="201"/>
      <c r="C180" s="202"/>
      <c r="D180" s="202"/>
      <c r="E180" s="197"/>
      <c r="F180" s="197"/>
      <c r="G180" s="52"/>
      <c r="H180" s="198"/>
      <c r="I180" s="198"/>
      <c r="J180" s="198"/>
      <c r="K180" s="198"/>
      <c r="L180" s="198"/>
      <c r="M180" s="198"/>
      <c r="N180" s="198"/>
      <c r="O180" s="198"/>
      <c r="P180" s="198"/>
    </row>
    <row r="181" spans="1:16">
      <c r="A181" s="200" t="s">
        <v>140</v>
      </c>
      <c r="B181" s="201"/>
      <c r="C181" s="202"/>
      <c r="D181" s="202"/>
      <c r="E181" s="197"/>
      <c r="F181" s="197"/>
      <c r="G181" s="52"/>
      <c r="H181" s="198"/>
      <c r="I181" s="198"/>
      <c r="J181" s="198"/>
      <c r="K181" s="198"/>
      <c r="L181" s="198"/>
      <c r="M181" s="198"/>
      <c r="N181" s="198"/>
      <c r="O181" s="198"/>
      <c r="P181" s="198"/>
    </row>
    <row r="182" spans="1:16">
      <c r="A182" s="200" t="s">
        <v>141</v>
      </c>
      <c r="B182" s="201"/>
      <c r="C182" s="202"/>
      <c r="D182" s="202"/>
      <c r="E182" s="197"/>
      <c r="F182" s="197"/>
      <c r="G182" s="52"/>
      <c r="H182" s="198"/>
      <c r="I182" s="198"/>
      <c r="J182" s="198"/>
      <c r="K182" s="198"/>
      <c r="L182" s="198"/>
      <c r="M182" s="198"/>
      <c r="N182" s="198"/>
      <c r="O182" s="198"/>
      <c r="P182" s="198"/>
    </row>
    <row r="183" spans="1:16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</row>
    <row r="184" spans="1:16">
      <c r="A184" s="195" t="s">
        <v>142</v>
      </c>
      <c r="B184" s="196"/>
      <c r="C184" s="195"/>
      <c r="D184" s="195"/>
      <c r="E184" s="195"/>
      <c r="F184" s="195"/>
      <c r="G184" s="207"/>
      <c r="H184" s="207"/>
      <c r="I184" s="207"/>
      <c r="J184" s="207"/>
      <c r="K184" s="207"/>
      <c r="L184" s="207"/>
      <c r="M184" s="207"/>
      <c r="N184" s="207"/>
      <c r="O184" s="206"/>
      <c r="P184" s="206"/>
    </row>
    <row r="185" spans="1:16">
      <c r="A185" s="195" t="s">
        <v>143</v>
      </c>
      <c r="B185" s="196"/>
      <c r="C185" s="195"/>
      <c r="D185" s="195"/>
      <c r="E185" s="195"/>
      <c r="F185" s="195"/>
      <c r="G185" s="207"/>
      <c r="H185" s="207"/>
      <c r="I185" s="207"/>
      <c r="J185" s="207"/>
      <c r="K185" s="207"/>
      <c r="L185" s="207"/>
      <c r="M185" s="207"/>
      <c r="N185" s="207"/>
      <c r="O185" s="206"/>
      <c r="P185" s="206"/>
    </row>
    <row r="186" spans="1:16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</row>
  </sheetData>
  <mergeCells count="1">
    <mergeCell ref="C4:C5"/>
  </mergeCells>
  <pageMargins left="0.70866141732283472" right="0.70866141732283472" top="0.23622047244094491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7 лет до 11 лет</vt:lpstr>
      <vt:lpstr>с 12 лет и старше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sekretar</cp:lastModifiedBy>
  <cp:lastPrinted>2020-02-18T05:00:18Z</cp:lastPrinted>
  <dcterms:created xsi:type="dcterms:W3CDTF">2020-02-12T07:45:35Z</dcterms:created>
  <dcterms:modified xsi:type="dcterms:W3CDTF">2020-03-19T02:32:06Z</dcterms:modified>
</cp:coreProperties>
</file>